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9975" activeTab="0"/>
  </bookViews>
  <sheets>
    <sheet name="Details of people interred" sheetId="1" r:id="rId1"/>
    <sheet name="Location 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James Carton</author>
  </authors>
  <commentList>
    <comment ref="B113" authorId="0">
      <text>
        <r>
          <rPr>
            <b/>
            <sz val="9"/>
            <rFont val="Tahoma"/>
            <family val="0"/>
          </rPr>
          <t>James Carton:</t>
        </r>
        <r>
          <rPr>
            <sz val="9"/>
            <rFont val="Tahoma"/>
            <family val="0"/>
          </rPr>
          <t xml:space="preserve">
Guesstimate
Get Actual figure from ?</t>
        </r>
      </text>
    </comment>
  </commentList>
</comments>
</file>

<file path=xl/sharedStrings.xml><?xml version="1.0" encoding="utf-8"?>
<sst xmlns="http://schemas.openxmlformats.org/spreadsheetml/2006/main" count="355" uniqueCount="242">
  <si>
    <t xml:space="preserve">Ann Mc Crum </t>
  </si>
  <si>
    <t>Jim Carton</t>
  </si>
  <si>
    <t>Martin Wall</t>
  </si>
  <si>
    <t>Betty Ward</t>
  </si>
  <si>
    <t>Shelia Purcell</t>
  </si>
  <si>
    <t>Denis Johnston</t>
  </si>
  <si>
    <t>Joan Mc Donagh</t>
  </si>
  <si>
    <t>Mick Lynch</t>
  </si>
  <si>
    <t>Angela Butler</t>
  </si>
  <si>
    <t>Nicholas Smyth</t>
  </si>
  <si>
    <t>Kathleen Logan</t>
  </si>
  <si>
    <t>John Nally</t>
  </si>
  <si>
    <t>Lar Whelan (Child)</t>
  </si>
  <si>
    <t>Padraig Lynn</t>
  </si>
  <si>
    <t>Kathleen McKay</t>
  </si>
  <si>
    <t>Cyril Cleary</t>
  </si>
  <si>
    <t>Teresa Corrigan</t>
  </si>
  <si>
    <t>James Boland</t>
  </si>
  <si>
    <t xml:space="preserve">Christina Cooke </t>
  </si>
  <si>
    <t>Dympna Fitzgerald</t>
  </si>
  <si>
    <t>David Dillion</t>
  </si>
  <si>
    <t>Christy Darby</t>
  </si>
  <si>
    <t>Paul Fagan</t>
  </si>
  <si>
    <t>Jimmy Keena</t>
  </si>
  <si>
    <t>Thomas Casey</t>
  </si>
  <si>
    <t>Angela Sheridan</t>
  </si>
  <si>
    <t>Joseph Burke</t>
  </si>
  <si>
    <t>yes</t>
  </si>
  <si>
    <t>Joyce  Cleary</t>
  </si>
  <si>
    <t>Michael Ward</t>
  </si>
  <si>
    <t>Michael Murphy</t>
  </si>
  <si>
    <t>No</t>
  </si>
  <si>
    <t>People Interred</t>
  </si>
  <si>
    <t>Kathleen Murtagh</t>
  </si>
  <si>
    <t>2009</t>
  </si>
  <si>
    <t>2008</t>
  </si>
  <si>
    <t>2007</t>
  </si>
  <si>
    <t>Francie Duncan</t>
  </si>
  <si>
    <t>NO</t>
  </si>
  <si>
    <t>Hubert Moran</t>
  </si>
  <si>
    <t>Tony Dourgan</t>
  </si>
  <si>
    <t>Brenda Traynor</t>
  </si>
  <si>
    <t>Jacqueline Duffy</t>
  </si>
  <si>
    <t>Declan Fitzsimons</t>
  </si>
  <si>
    <t>Olivia Rock</t>
  </si>
  <si>
    <t>Noreen Doyle</t>
  </si>
  <si>
    <t>Tom Kavanagh</t>
  </si>
  <si>
    <t>Seamus Kenny</t>
  </si>
  <si>
    <t>Joe Dolan</t>
  </si>
  <si>
    <t>Kathleen McConn</t>
  </si>
  <si>
    <t>Mick Mulligan</t>
  </si>
  <si>
    <t>Joe Healy</t>
  </si>
  <si>
    <t>Ben Glennon</t>
  </si>
  <si>
    <t>Ann Woods</t>
  </si>
  <si>
    <t>Pat Bermingham</t>
  </si>
  <si>
    <t>Molly Darcy</t>
  </si>
  <si>
    <t>Tom Darcy</t>
  </si>
  <si>
    <t>Peter Gaynor</t>
  </si>
  <si>
    <t>John McGillicuddy</t>
  </si>
  <si>
    <t>Ann Dunning McCann</t>
  </si>
  <si>
    <t>?</t>
  </si>
  <si>
    <t>Chris Kenneddy</t>
  </si>
  <si>
    <t>Nicholas Purcell</t>
  </si>
  <si>
    <t>Leah Cleary</t>
  </si>
  <si>
    <t>Abby Fahy Raleigh</t>
  </si>
  <si>
    <t>Tim Mulready</t>
  </si>
  <si>
    <t>Richard Mulready</t>
  </si>
  <si>
    <t>Michael Allen</t>
  </si>
  <si>
    <t>May Mullign</t>
  </si>
  <si>
    <t>2006</t>
  </si>
  <si>
    <t>2005</t>
  </si>
  <si>
    <t>2004</t>
  </si>
  <si>
    <t>Ned Walsh</t>
  </si>
  <si>
    <t>Kevin Grady</t>
  </si>
  <si>
    <t>John Tuohy</t>
  </si>
  <si>
    <t>Jack Corrigan</t>
  </si>
  <si>
    <t>Tommy Gaffy</t>
  </si>
  <si>
    <t>Frank McCormack</t>
  </si>
  <si>
    <t>Benjamin Kelly</t>
  </si>
  <si>
    <t>Paddy Kelly</t>
  </si>
  <si>
    <t>Bridie Kelly</t>
  </si>
  <si>
    <t>Mary Gallagher</t>
  </si>
  <si>
    <t>May Singleton</t>
  </si>
  <si>
    <t>Jerry Singleton</t>
  </si>
  <si>
    <t>Charles Curley</t>
  </si>
  <si>
    <t>Ann Kelly</t>
  </si>
  <si>
    <t>Pole</t>
  </si>
  <si>
    <t>Total/year</t>
  </si>
  <si>
    <t>2003</t>
  </si>
  <si>
    <t>Pre 2003</t>
  </si>
  <si>
    <t>Average for 2008-2012 (5 yrs)</t>
  </si>
  <si>
    <t>Total for 2008-2012 (5 yrs)</t>
  </si>
  <si>
    <t>Spaces Left</t>
  </si>
  <si>
    <t>plots</t>
  </si>
  <si>
    <t>Average no. of years left</t>
  </si>
  <si>
    <t>years</t>
  </si>
  <si>
    <t>Plot Location</t>
  </si>
  <si>
    <t>New Plot</t>
  </si>
  <si>
    <t>New Plots</t>
  </si>
  <si>
    <t>Total People</t>
  </si>
  <si>
    <t>Max/year in period 2008-2012 (5 yrs)</t>
  </si>
  <si>
    <t>Min/year in period  2008-2012 (5 yrs)</t>
  </si>
  <si>
    <t>Mary Doyle</t>
  </si>
  <si>
    <t>Bernadette Burke</t>
  </si>
  <si>
    <t>Yes</t>
  </si>
  <si>
    <t>Roadway</t>
  </si>
  <si>
    <t>Frank Curley</t>
  </si>
  <si>
    <t>Thomas Maher</t>
  </si>
  <si>
    <t>John Claffy</t>
  </si>
  <si>
    <t>Patrick Keelan</t>
  </si>
  <si>
    <t>Caith Keelan</t>
  </si>
  <si>
    <t>Ita Whyte</t>
  </si>
  <si>
    <t>Jimmy Lyons</t>
  </si>
  <si>
    <t>Paddy Quinn</t>
  </si>
  <si>
    <t>Seamus Duigenan</t>
  </si>
  <si>
    <t>James Doyle</t>
  </si>
  <si>
    <t>Joan O'Callaghan</t>
  </si>
  <si>
    <t>Paddy O'Callaghan</t>
  </si>
  <si>
    <t>Sharon Reilly</t>
  </si>
  <si>
    <t>Owen McHugh</t>
  </si>
  <si>
    <t>Josie McCaffrey</t>
  </si>
  <si>
    <t>Philo Lynam</t>
  </si>
  <si>
    <t>Breda O'Down</t>
  </si>
  <si>
    <t>Eddie Purcell</t>
  </si>
  <si>
    <t>Majella Sc ally</t>
  </si>
  <si>
    <t>Mary Glynn</t>
  </si>
  <si>
    <t>Josie Fitzgerald</t>
  </si>
  <si>
    <t>Eamon Kearney</t>
  </si>
  <si>
    <t>John Glennon</t>
  </si>
  <si>
    <t>Empty</t>
  </si>
  <si>
    <t>(2012)</t>
  </si>
  <si>
    <t>(2011)</t>
  </si>
  <si>
    <t>2013</t>
  </si>
  <si>
    <t>2012</t>
  </si>
  <si>
    <t>2011</t>
  </si>
  <si>
    <t>2010</t>
  </si>
  <si>
    <t>R1</t>
  </si>
  <si>
    <t>R2</t>
  </si>
  <si>
    <t>R3</t>
  </si>
  <si>
    <t>R4</t>
  </si>
  <si>
    <t>R5</t>
  </si>
  <si>
    <t>R6</t>
  </si>
  <si>
    <t>R7</t>
  </si>
  <si>
    <t>R8</t>
  </si>
  <si>
    <t>S1</t>
  </si>
  <si>
    <t>S2</t>
  </si>
  <si>
    <t>S4</t>
  </si>
  <si>
    <t>S3</t>
  </si>
  <si>
    <t>S5</t>
  </si>
  <si>
    <t>S6</t>
  </si>
  <si>
    <t>S7</t>
  </si>
  <si>
    <t>R8-1</t>
  </si>
  <si>
    <t>R7-1</t>
  </si>
  <si>
    <t>R7-2</t>
  </si>
  <si>
    <t>R7-3</t>
  </si>
  <si>
    <t>R7-4</t>
  </si>
  <si>
    <t>R7-5</t>
  </si>
  <si>
    <t>R7-6</t>
  </si>
  <si>
    <t>R7-7</t>
  </si>
  <si>
    <t>R7-8</t>
  </si>
  <si>
    <t>R7-9</t>
  </si>
  <si>
    <t>R7-10</t>
  </si>
  <si>
    <t>R7-11</t>
  </si>
  <si>
    <t>R7-12</t>
  </si>
  <si>
    <t>R7-13</t>
  </si>
  <si>
    <t>R7-15</t>
  </si>
  <si>
    <t>R6-1</t>
  </si>
  <si>
    <t>R6-2</t>
  </si>
  <si>
    <t>R6-3</t>
  </si>
  <si>
    <t>R6-4</t>
  </si>
  <si>
    <t>R6-5</t>
  </si>
  <si>
    <t>R6-6</t>
  </si>
  <si>
    <t>R6-7</t>
  </si>
  <si>
    <t>R6-8</t>
  </si>
  <si>
    <t>R6-9</t>
  </si>
  <si>
    <t>R6-10</t>
  </si>
  <si>
    <t>R6-11</t>
  </si>
  <si>
    <t>R6-12</t>
  </si>
  <si>
    <t>R6-13</t>
  </si>
  <si>
    <t>R6-14</t>
  </si>
  <si>
    <t>R6-15</t>
  </si>
  <si>
    <t>R5-1-2</t>
  </si>
  <si>
    <t>R5-3</t>
  </si>
  <si>
    <t>R5-4</t>
  </si>
  <si>
    <t>R5-5</t>
  </si>
  <si>
    <t>R5-6</t>
  </si>
  <si>
    <t>R5-7</t>
  </si>
  <si>
    <t>R5-8</t>
  </si>
  <si>
    <t>R5-9</t>
  </si>
  <si>
    <t>R5-10</t>
  </si>
  <si>
    <t>R5-11</t>
  </si>
  <si>
    <t>R5-12</t>
  </si>
  <si>
    <t>R5-13</t>
  </si>
  <si>
    <t>R5-14</t>
  </si>
  <si>
    <t>R5-15</t>
  </si>
  <si>
    <t>R4-1</t>
  </si>
  <si>
    <t>R4-2</t>
  </si>
  <si>
    <t>R4-3</t>
  </si>
  <si>
    <t>R4-4</t>
  </si>
  <si>
    <t>R4-5</t>
  </si>
  <si>
    <t>R4-6</t>
  </si>
  <si>
    <t>R4-7</t>
  </si>
  <si>
    <t>R4-8</t>
  </si>
  <si>
    <t>R4-9</t>
  </si>
  <si>
    <t>R4-10</t>
  </si>
  <si>
    <t>R4-11</t>
  </si>
  <si>
    <t>R4-12</t>
  </si>
  <si>
    <t>R4-13</t>
  </si>
  <si>
    <t>R4-14</t>
  </si>
  <si>
    <t>R4-15</t>
  </si>
  <si>
    <t>R3-10</t>
  </si>
  <si>
    <t>R3-12</t>
  </si>
  <si>
    <t>R3-13</t>
  </si>
  <si>
    <t>R2-2</t>
  </si>
  <si>
    <t>R2-3</t>
  </si>
  <si>
    <t>R2-4</t>
  </si>
  <si>
    <t>R2-5</t>
  </si>
  <si>
    <t>R1-13</t>
  </si>
  <si>
    <t>R1-14,15</t>
  </si>
  <si>
    <t>R1-1,2</t>
  </si>
  <si>
    <t>R1-16</t>
  </si>
  <si>
    <t>S7-8</t>
  </si>
  <si>
    <t>S7-9</t>
  </si>
  <si>
    <t>S7-12</t>
  </si>
  <si>
    <t>S6-1</t>
  </si>
  <si>
    <t>S6-12</t>
  </si>
  <si>
    <t>S5-3</t>
  </si>
  <si>
    <t>S6-14</t>
  </si>
  <si>
    <t>S4-5</t>
  </si>
  <si>
    <t>S4-6</t>
  </si>
  <si>
    <t>S4-9</t>
  </si>
  <si>
    <t>S4-10</t>
  </si>
  <si>
    <t>S3-4</t>
  </si>
  <si>
    <t>S3-5</t>
  </si>
  <si>
    <t>S3-7</t>
  </si>
  <si>
    <t>S3-8</t>
  </si>
  <si>
    <t>S3-9</t>
  </si>
  <si>
    <t>S3-10</t>
  </si>
  <si>
    <t>S3-11</t>
  </si>
  <si>
    <t>S2-5</t>
  </si>
  <si>
    <t>S2-8</t>
  </si>
  <si>
    <t>S1-1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</si>
</sst>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  <numFmt numFmtId="166" formatCode="dd/mm/yyyy;@"/>
    <numFmt numFmtId="167" formatCode="mmm\-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10" fillId="0" borderId="13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0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34" borderId="29" xfId="0" applyNumberFormat="1" applyFont="1" applyFill="1" applyBorder="1" applyAlignment="1">
      <alignment horizontal="center"/>
    </xf>
    <xf numFmtId="173" fontId="2" fillId="0" borderId="23" xfId="0" applyNumberFormat="1" applyFont="1" applyBorder="1" applyAlignment="1">
      <alignment horizontal="center" wrapText="1"/>
    </xf>
    <xf numFmtId="173" fontId="2" fillId="0" borderId="30" xfId="0" applyNumberFormat="1" applyFont="1" applyBorder="1" applyAlignment="1">
      <alignment horizontal="center" wrapText="1"/>
    </xf>
    <xf numFmtId="173" fontId="0" fillId="0" borderId="25" xfId="0" applyNumberFormat="1" applyBorder="1" applyAlignment="1">
      <alignment horizontal="center"/>
    </xf>
    <xf numFmtId="173" fontId="0" fillId="0" borderId="25" xfId="0" applyNumberFormat="1" applyFill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173" fontId="0" fillId="0" borderId="31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3" fillId="0" borderId="13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3" fontId="5" fillId="0" borderId="32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0" fillId="0" borderId="13" xfId="0" applyNumberFormat="1" applyFont="1" applyFill="1" applyBorder="1" applyAlignment="1">
      <alignment horizontal="center"/>
    </xf>
    <xf numFmtId="173" fontId="10" fillId="0" borderId="13" xfId="0" applyNumberFormat="1" applyFont="1" applyBorder="1" applyAlignment="1">
      <alignment horizontal="center"/>
    </xf>
    <xf numFmtId="173" fontId="10" fillId="0" borderId="32" xfId="0" applyNumberFormat="1" applyFont="1" applyBorder="1" applyAlignment="1">
      <alignment horizontal="center"/>
    </xf>
    <xf numFmtId="173" fontId="10" fillId="0" borderId="13" xfId="0" applyNumberFormat="1" applyFont="1" applyFill="1" applyBorder="1" applyAlignment="1">
      <alignment horizontal="center"/>
    </xf>
    <xf numFmtId="173" fontId="10" fillId="0" borderId="13" xfId="0" applyNumberFormat="1" applyFont="1" applyFill="1" applyBorder="1" applyAlignment="1">
      <alignment/>
    </xf>
    <xf numFmtId="173" fontId="10" fillId="0" borderId="13" xfId="0" applyNumberFormat="1" applyFont="1" applyBorder="1" applyAlignment="1">
      <alignment/>
    </xf>
    <xf numFmtId="173" fontId="0" fillId="0" borderId="27" xfId="0" applyNumberFormat="1" applyBorder="1" applyAlignment="1">
      <alignment horizontal="center"/>
    </xf>
    <xf numFmtId="173" fontId="0" fillId="0" borderId="27" xfId="0" applyNumberFormat="1" applyFill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0" fillId="0" borderId="33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35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1">
      <pane ySplit="1" topLeftCell="A96" activePane="bottomLeft" state="frozen"/>
      <selection pane="topLeft" activeCell="A1" sqref="A1"/>
      <selection pane="bottomLeft" activeCell="E112" sqref="E112"/>
    </sheetView>
  </sheetViews>
  <sheetFormatPr defaultColWidth="9.140625" defaultRowHeight="15"/>
  <cols>
    <col min="1" max="1" width="20.8515625" style="0" customWidth="1"/>
    <col min="2" max="2" width="12.28125" style="14" customWidth="1"/>
    <col min="3" max="3" width="9.421875" style="14" customWidth="1"/>
    <col min="4" max="4" width="9.140625" style="88" customWidth="1"/>
    <col min="5" max="9" width="9.140625" style="89" customWidth="1"/>
    <col min="10" max="15" width="9.140625" style="88" customWidth="1"/>
  </cols>
  <sheetData>
    <row r="1" spans="1:15" s="13" customFormat="1" ht="42" customHeight="1" thickBot="1">
      <c r="A1" s="46" t="s">
        <v>32</v>
      </c>
      <c r="B1" s="47" t="s">
        <v>96</v>
      </c>
      <c r="C1" s="47" t="s">
        <v>97</v>
      </c>
      <c r="D1" s="59" t="s">
        <v>132</v>
      </c>
      <c r="E1" s="59" t="s">
        <v>133</v>
      </c>
      <c r="F1" s="59" t="s">
        <v>134</v>
      </c>
      <c r="G1" s="59" t="s">
        <v>135</v>
      </c>
      <c r="H1" s="59" t="s">
        <v>34</v>
      </c>
      <c r="I1" s="59" t="s">
        <v>35</v>
      </c>
      <c r="J1" s="59" t="s">
        <v>36</v>
      </c>
      <c r="K1" s="59" t="s">
        <v>69</v>
      </c>
      <c r="L1" s="59" t="s">
        <v>70</v>
      </c>
      <c r="M1" s="59" t="s">
        <v>71</v>
      </c>
      <c r="N1" s="59" t="s">
        <v>88</v>
      </c>
      <c r="O1" s="60" t="s">
        <v>89</v>
      </c>
    </row>
    <row r="2" spans="1:15" ht="15">
      <c r="A2" s="48" t="s">
        <v>0</v>
      </c>
      <c r="B2" s="49" t="s">
        <v>151</v>
      </c>
      <c r="C2" s="49" t="s">
        <v>27</v>
      </c>
      <c r="D2" s="61">
        <v>41331</v>
      </c>
      <c r="E2" s="62"/>
      <c r="F2" s="62"/>
      <c r="G2" s="62"/>
      <c r="H2" s="62"/>
      <c r="I2" s="62"/>
      <c r="J2" s="61"/>
      <c r="K2" s="61"/>
      <c r="L2" s="61"/>
      <c r="M2" s="61"/>
      <c r="N2" s="63"/>
      <c r="O2" s="64"/>
    </row>
    <row r="3" spans="1:15" ht="15">
      <c r="A3" s="18" t="s">
        <v>14</v>
      </c>
      <c r="B3" s="16" t="s">
        <v>152</v>
      </c>
      <c r="C3" s="15" t="s">
        <v>27</v>
      </c>
      <c r="D3" s="65"/>
      <c r="E3" s="66"/>
      <c r="F3" s="66">
        <v>40870</v>
      </c>
      <c r="G3" s="66"/>
      <c r="H3" s="66"/>
      <c r="I3" s="66"/>
      <c r="J3" s="65"/>
      <c r="K3" s="65"/>
      <c r="L3" s="65"/>
      <c r="M3" s="65"/>
      <c r="N3" s="67"/>
      <c r="O3" s="68"/>
    </row>
    <row r="4" spans="1:15" ht="15">
      <c r="A4" s="18" t="s">
        <v>13</v>
      </c>
      <c r="B4" s="16" t="s">
        <v>153</v>
      </c>
      <c r="C4" s="15" t="s">
        <v>27</v>
      </c>
      <c r="D4" s="65"/>
      <c r="E4" s="66">
        <v>41250</v>
      </c>
      <c r="F4" s="66"/>
      <c r="G4" s="66"/>
      <c r="H4" s="66"/>
      <c r="I4" s="66"/>
      <c r="J4" s="65"/>
      <c r="K4" s="65"/>
      <c r="L4" s="65"/>
      <c r="M4" s="65"/>
      <c r="N4" s="67"/>
      <c r="O4" s="68"/>
    </row>
    <row r="5" spans="1:15" ht="15">
      <c r="A5" s="18" t="s">
        <v>129</v>
      </c>
      <c r="B5" s="16" t="s">
        <v>154</v>
      </c>
      <c r="C5" s="15" t="s">
        <v>27</v>
      </c>
      <c r="D5" s="65"/>
      <c r="E5" s="66"/>
      <c r="F5" s="66"/>
      <c r="G5" s="66"/>
      <c r="H5" s="66"/>
      <c r="I5" s="66"/>
      <c r="J5" s="65"/>
      <c r="K5" s="65"/>
      <c r="L5" s="65"/>
      <c r="M5" s="65"/>
      <c r="N5" s="67"/>
      <c r="O5" s="68"/>
    </row>
    <row r="6" spans="1:15" ht="15">
      <c r="A6" s="18" t="s">
        <v>12</v>
      </c>
      <c r="B6" s="16" t="s">
        <v>155</v>
      </c>
      <c r="C6" s="15" t="s">
        <v>27</v>
      </c>
      <c r="D6" s="65"/>
      <c r="E6" s="66">
        <v>40963</v>
      </c>
      <c r="F6" s="66"/>
      <c r="G6" s="66"/>
      <c r="H6" s="66"/>
      <c r="I6" s="66"/>
      <c r="J6" s="65"/>
      <c r="K6" s="65"/>
      <c r="L6" s="65"/>
      <c r="M6" s="65"/>
      <c r="N6" s="67"/>
      <c r="O6" s="68"/>
    </row>
    <row r="7" spans="1:15" ht="15">
      <c r="A7" s="18" t="s">
        <v>11</v>
      </c>
      <c r="B7" s="16" t="s">
        <v>156</v>
      </c>
      <c r="C7" s="15" t="s">
        <v>27</v>
      </c>
      <c r="D7" s="65"/>
      <c r="E7" s="66">
        <v>40977</v>
      </c>
      <c r="F7" s="66"/>
      <c r="G7" s="66"/>
      <c r="H7" s="66"/>
      <c r="I7" s="66"/>
      <c r="J7" s="65"/>
      <c r="K7" s="65"/>
      <c r="L7" s="65"/>
      <c r="M7" s="65"/>
      <c r="N7" s="67"/>
      <c r="O7" s="68"/>
    </row>
    <row r="8" spans="1:15" ht="15">
      <c r="A8" s="18" t="s">
        <v>10</v>
      </c>
      <c r="B8" s="16" t="s">
        <v>157</v>
      </c>
      <c r="C8" s="15" t="s">
        <v>27</v>
      </c>
      <c r="D8" s="65"/>
      <c r="E8" s="66">
        <v>41013</v>
      </c>
      <c r="F8" s="66"/>
      <c r="G8" s="66"/>
      <c r="H8" s="66"/>
      <c r="I8" s="66"/>
      <c r="J8" s="65"/>
      <c r="K8" s="65"/>
      <c r="L8" s="65"/>
      <c r="M8" s="65"/>
      <c r="N8" s="67"/>
      <c r="O8" s="68"/>
    </row>
    <row r="9" spans="1:15" ht="15">
      <c r="A9" s="18" t="s">
        <v>9</v>
      </c>
      <c r="B9" s="16" t="s">
        <v>158</v>
      </c>
      <c r="C9" s="15" t="s">
        <v>27</v>
      </c>
      <c r="D9" s="65"/>
      <c r="E9" s="66">
        <v>41221</v>
      </c>
      <c r="F9" s="66"/>
      <c r="G9" s="66"/>
      <c r="H9" s="66"/>
      <c r="I9" s="66"/>
      <c r="J9" s="65"/>
      <c r="K9" s="65"/>
      <c r="L9" s="65"/>
      <c r="M9" s="65"/>
      <c r="N9" s="67"/>
      <c r="O9" s="68"/>
    </row>
    <row r="10" spans="1:15" ht="15">
      <c r="A10" s="18" t="s">
        <v>8</v>
      </c>
      <c r="B10" s="16" t="s">
        <v>159</v>
      </c>
      <c r="C10" s="15" t="s">
        <v>27</v>
      </c>
      <c r="D10" s="65"/>
      <c r="E10" s="66">
        <v>41221</v>
      </c>
      <c r="F10" s="66"/>
      <c r="G10" s="66"/>
      <c r="H10" s="66"/>
      <c r="I10" s="66"/>
      <c r="J10" s="65"/>
      <c r="K10" s="65"/>
      <c r="L10" s="65"/>
      <c r="M10" s="65"/>
      <c r="N10" s="67"/>
      <c r="O10" s="68"/>
    </row>
    <row r="11" spans="1:15" ht="15">
      <c r="A11" s="18" t="s">
        <v>7</v>
      </c>
      <c r="B11" s="16" t="s">
        <v>160</v>
      </c>
      <c r="C11" s="15" t="s">
        <v>27</v>
      </c>
      <c r="D11" s="65"/>
      <c r="E11" s="69">
        <v>41222</v>
      </c>
      <c r="F11" s="66"/>
      <c r="G11" s="66"/>
      <c r="H11" s="66"/>
      <c r="I11" s="66"/>
      <c r="J11" s="65"/>
      <c r="K11" s="65"/>
      <c r="L11" s="65"/>
      <c r="M11" s="65"/>
      <c r="N11" s="67"/>
      <c r="O11" s="68"/>
    </row>
    <row r="12" spans="1:15" ht="15">
      <c r="A12" s="18" t="s">
        <v>6</v>
      </c>
      <c r="B12" s="16" t="s">
        <v>161</v>
      </c>
      <c r="C12" s="15" t="s">
        <v>27</v>
      </c>
      <c r="D12" s="65"/>
      <c r="E12" s="69">
        <v>41224</v>
      </c>
      <c r="F12" s="66"/>
      <c r="G12" s="66"/>
      <c r="H12" s="66"/>
      <c r="I12" s="66"/>
      <c r="J12" s="65"/>
      <c r="K12" s="65"/>
      <c r="L12" s="65"/>
      <c r="M12" s="65"/>
      <c r="N12" s="67"/>
      <c r="O12" s="68"/>
    </row>
    <row r="13" spans="1:15" ht="15">
      <c r="A13" s="18" t="s">
        <v>5</v>
      </c>
      <c r="B13" s="16" t="s">
        <v>162</v>
      </c>
      <c r="C13" s="15" t="s">
        <v>27</v>
      </c>
      <c r="D13" s="65"/>
      <c r="E13" s="66">
        <v>41233</v>
      </c>
      <c r="F13" s="66"/>
      <c r="G13" s="66"/>
      <c r="H13" s="66"/>
      <c r="I13" s="66"/>
      <c r="J13" s="65"/>
      <c r="K13" s="65"/>
      <c r="L13" s="65"/>
      <c r="M13" s="65"/>
      <c r="N13" s="67"/>
      <c r="O13" s="68"/>
    </row>
    <row r="14" spans="1:15" ht="15">
      <c r="A14" s="18" t="s">
        <v>4</v>
      </c>
      <c r="B14" s="16" t="s">
        <v>163</v>
      </c>
      <c r="C14" s="15" t="s">
        <v>27</v>
      </c>
      <c r="D14" s="65"/>
      <c r="E14" s="66">
        <v>41247</v>
      </c>
      <c r="F14" s="66"/>
      <c r="G14" s="66"/>
      <c r="H14" s="66"/>
      <c r="I14" s="66"/>
      <c r="J14" s="65"/>
      <c r="K14" s="65"/>
      <c r="L14" s="65"/>
      <c r="M14" s="65"/>
      <c r="N14" s="67"/>
      <c r="O14" s="68"/>
    </row>
    <row r="15" spans="1:15" ht="15">
      <c r="A15" s="18" t="s">
        <v>2</v>
      </c>
      <c r="B15" s="16" t="s">
        <v>164</v>
      </c>
      <c r="C15" s="15" t="s">
        <v>27</v>
      </c>
      <c r="D15" s="65">
        <v>41292</v>
      </c>
      <c r="E15" s="66"/>
      <c r="F15" s="66"/>
      <c r="G15" s="66"/>
      <c r="H15" s="66"/>
      <c r="I15" s="66"/>
      <c r="J15" s="65"/>
      <c r="K15" s="65"/>
      <c r="L15" s="65"/>
      <c r="M15" s="65"/>
      <c r="N15" s="67"/>
      <c r="O15" s="68"/>
    </row>
    <row r="16" spans="1:15" ht="15">
      <c r="A16" s="18" t="s">
        <v>1</v>
      </c>
      <c r="B16" s="16" t="s">
        <v>165</v>
      </c>
      <c r="C16" s="15" t="s">
        <v>27</v>
      </c>
      <c r="D16" s="65">
        <v>41330</v>
      </c>
      <c r="E16" s="66"/>
      <c r="F16" s="66"/>
      <c r="G16" s="66"/>
      <c r="H16" s="66"/>
      <c r="I16" s="66"/>
      <c r="J16" s="65"/>
      <c r="K16" s="65"/>
      <c r="L16" s="65"/>
      <c r="M16" s="65"/>
      <c r="N16" s="67"/>
      <c r="O16" s="68"/>
    </row>
    <row r="17" spans="1:15" ht="15">
      <c r="A17" s="18" t="s">
        <v>50</v>
      </c>
      <c r="B17" s="16" t="s">
        <v>166</v>
      </c>
      <c r="C17" s="15" t="s">
        <v>27</v>
      </c>
      <c r="D17" s="65"/>
      <c r="E17" s="66"/>
      <c r="F17" s="66"/>
      <c r="G17" s="66"/>
      <c r="H17" s="66"/>
      <c r="I17" s="66"/>
      <c r="J17" s="65">
        <v>39365</v>
      </c>
      <c r="K17" s="65"/>
      <c r="L17" s="65"/>
      <c r="M17" s="65"/>
      <c r="N17" s="67"/>
      <c r="O17" s="68"/>
    </row>
    <row r="18" spans="1:15" ht="15">
      <c r="A18" s="18" t="s">
        <v>49</v>
      </c>
      <c r="B18" s="16" t="s">
        <v>167</v>
      </c>
      <c r="C18" s="15" t="s">
        <v>27</v>
      </c>
      <c r="D18" s="65"/>
      <c r="E18" s="66"/>
      <c r="F18" s="66"/>
      <c r="G18" s="66"/>
      <c r="H18" s="66"/>
      <c r="I18" s="66"/>
      <c r="J18" s="65">
        <v>39398</v>
      </c>
      <c r="K18" s="65"/>
      <c r="L18" s="65"/>
      <c r="M18" s="65"/>
      <c r="N18" s="67"/>
      <c r="O18" s="68"/>
    </row>
    <row r="19" spans="1:15" ht="15">
      <c r="A19" s="18" t="s">
        <v>48</v>
      </c>
      <c r="B19" s="16" t="s">
        <v>168</v>
      </c>
      <c r="C19" s="15" t="s">
        <v>27</v>
      </c>
      <c r="D19" s="65"/>
      <c r="E19" s="66"/>
      <c r="F19" s="66"/>
      <c r="G19" s="66"/>
      <c r="H19" s="66"/>
      <c r="I19" s="66"/>
      <c r="J19" s="65">
        <v>39442</v>
      </c>
      <c r="K19" s="65"/>
      <c r="L19" s="65"/>
      <c r="M19" s="65"/>
      <c r="N19" s="67"/>
      <c r="O19" s="68"/>
    </row>
    <row r="20" spans="1:15" ht="15">
      <c r="A20" s="18" t="s">
        <v>47</v>
      </c>
      <c r="B20" s="16" t="s">
        <v>169</v>
      </c>
      <c r="C20" s="15" t="s">
        <v>27</v>
      </c>
      <c r="D20" s="65"/>
      <c r="E20" s="66"/>
      <c r="F20" s="66"/>
      <c r="G20" s="66"/>
      <c r="H20" s="66"/>
      <c r="I20" s="66">
        <v>39453</v>
      </c>
      <c r="J20" s="65"/>
      <c r="K20" s="65"/>
      <c r="L20" s="65"/>
      <c r="M20" s="65"/>
      <c r="N20" s="67"/>
      <c r="O20" s="68"/>
    </row>
    <row r="21" spans="1:15" ht="15">
      <c r="A21" s="18" t="s">
        <v>46</v>
      </c>
      <c r="B21" s="16" t="s">
        <v>170</v>
      </c>
      <c r="C21" s="15" t="s">
        <v>27</v>
      </c>
      <c r="D21" s="65"/>
      <c r="E21" s="66"/>
      <c r="F21" s="66"/>
      <c r="G21" s="66"/>
      <c r="H21" s="66"/>
      <c r="I21" s="66">
        <v>39511</v>
      </c>
      <c r="J21" s="65"/>
      <c r="K21" s="65"/>
      <c r="L21" s="65"/>
      <c r="M21" s="65"/>
      <c r="N21" s="67"/>
      <c r="O21" s="68"/>
    </row>
    <row r="22" spans="1:15" ht="15">
      <c r="A22" s="18" t="s">
        <v>43</v>
      </c>
      <c r="B22" s="16" t="s">
        <v>171</v>
      </c>
      <c r="C22" s="15" t="s">
        <v>27</v>
      </c>
      <c r="D22" s="65"/>
      <c r="E22" s="66"/>
      <c r="F22" s="66"/>
      <c r="G22" s="66"/>
      <c r="H22" s="66"/>
      <c r="I22" s="66"/>
      <c r="J22" s="65"/>
      <c r="K22" s="65"/>
      <c r="L22" s="65"/>
      <c r="M22" s="65"/>
      <c r="N22" s="67"/>
      <c r="O22" s="68"/>
    </row>
    <row r="23" spans="1:15" ht="15">
      <c r="A23" s="18" t="s">
        <v>42</v>
      </c>
      <c r="B23" s="16" t="s">
        <v>172</v>
      </c>
      <c r="C23" s="15" t="s">
        <v>27</v>
      </c>
      <c r="D23" s="65"/>
      <c r="E23" s="66"/>
      <c r="F23" s="66"/>
      <c r="G23" s="66"/>
      <c r="H23" s="66"/>
      <c r="I23" s="66"/>
      <c r="J23" s="65"/>
      <c r="K23" s="65"/>
      <c r="L23" s="65"/>
      <c r="M23" s="65"/>
      <c r="N23" s="67"/>
      <c r="O23" s="68">
        <v>31145</v>
      </c>
    </row>
    <row r="24" spans="1:15" ht="15">
      <c r="A24" s="18" t="s">
        <v>41</v>
      </c>
      <c r="B24" s="16" t="s">
        <v>173</v>
      </c>
      <c r="C24" s="15" t="s">
        <v>27</v>
      </c>
      <c r="D24" s="65"/>
      <c r="E24" s="66"/>
      <c r="F24" s="66"/>
      <c r="G24" s="66"/>
      <c r="H24" s="66"/>
      <c r="I24" s="66">
        <v>39562</v>
      </c>
      <c r="J24" s="65"/>
      <c r="K24" s="65"/>
      <c r="L24" s="65"/>
      <c r="M24" s="65"/>
      <c r="N24" s="67"/>
      <c r="O24" s="68"/>
    </row>
    <row r="25" spans="1:15" ht="15">
      <c r="A25" s="18" t="s">
        <v>40</v>
      </c>
      <c r="B25" s="16" t="s">
        <v>174</v>
      </c>
      <c r="C25" s="15" t="s">
        <v>27</v>
      </c>
      <c r="D25" s="65"/>
      <c r="E25" s="66"/>
      <c r="F25" s="66"/>
      <c r="G25" s="66"/>
      <c r="H25" s="66"/>
      <c r="I25" s="66">
        <v>39575</v>
      </c>
      <c r="J25" s="65"/>
      <c r="K25" s="65"/>
      <c r="L25" s="65"/>
      <c r="M25" s="65"/>
      <c r="N25" s="67"/>
      <c r="O25" s="68"/>
    </row>
    <row r="26" spans="1:15" ht="15">
      <c r="A26" s="18" t="s">
        <v>39</v>
      </c>
      <c r="B26" s="16" t="s">
        <v>175</v>
      </c>
      <c r="C26" s="15" t="s">
        <v>27</v>
      </c>
      <c r="D26" s="65"/>
      <c r="E26" s="66"/>
      <c r="F26" s="66"/>
      <c r="G26" s="66"/>
      <c r="H26" s="66"/>
      <c r="I26" s="66">
        <v>39745</v>
      </c>
      <c r="J26" s="65"/>
      <c r="K26" s="65"/>
      <c r="L26" s="65"/>
      <c r="M26" s="65"/>
      <c r="N26" s="67"/>
      <c r="O26" s="68"/>
    </row>
    <row r="27" spans="1:15" ht="15">
      <c r="A27" s="18" t="s">
        <v>33</v>
      </c>
      <c r="B27" s="16" t="s">
        <v>176</v>
      </c>
      <c r="C27" s="15" t="s">
        <v>27</v>
      </c>
      <c r="D27" s="65"/>
      <c r="E27" s="66"/>
      <c r="F27" s="66"/>
      <c r="G27" s="66"/>
      <c r="H27" s="66"/>
      <c r="I27" s="66">
        <v>39774</v>
      </c>
      <c r="J27" s="65"/>
      <c r="K27" s="65"/>
      <c r="L27" s="65"/>
      <c r="M27" s="65"/>
      <c r="N27" s="67"/>
      <c r="O27" s="68"/>
    </row>
    <row r="28" spans="1:15" ht="15">
      <c r="A28" s="18" t="s">
        <v>30</v>
      </c>
      <c r="B28" s="16" t="s">
        <v>177</v>
      </c>
      <c r="C28" s="15" t="s">
        <v>27</v>
      </c>
      <c r="D28" s="65"/>
      <c r="E28" s="66"/>
      <c r="F28" s="66"/>
      <c r="G28" s="66"/>
      <c r="H28" s="66">
        <v>39930</v>
      </c>
      <c r="I28" s="66"/>
      <c r="J28" s="65"/>
      <c r="K28" s="65"/>
      <c r="L28" s="65"/>
      <c r="M28" s="65"/>
      <c r="N28" s="67"/>
      <c r="O28" s="68"/>
    </row>
    <row r="29" spans="1:15" ht="15">
      <c r="A29" s="18" t="s">
        <v>20</v>
      </c>
      <c r="B29" s="16" t="s">
        <v>178</v>
      </c>
      <c r="C29" s="15" t="s">
        <v>27</v>
      </c>
      <c r="D29" s="65"/>
      <c r="E29" s="66"/>
      <c r="F29" s="66"/>
      <c r="G29" s="66">
        <v>40280</v>
      </c>
      <c r="H29" s="66"/>
      <c r="I29" s="66"/>
      <c r="J29" s="65"/>
      <c r="K29" s="65"/>
      <c r="L29" s="65"/>
      <c r="M29" s="65"/>
      <c r="N29" s="67"/>
      <c r="O29" s="68"/>
    </row>
    <row r="30" spans="1:15" ht="15">
      <c r="A30" s="18" t="s">
        <v>18</v>
      </c>
      <c r="B30" s="16" t="s">
        <v>179</v>
      </c>
      <c r="C30" s="15" t="s">
        <v>27</v>
      </c>
      <c r="D30" s="65"/>
      <c r="E30" s="66"/>
      <c r="F30" s="66">
        <v>40621</v>
      </c>
      <c r="G30" s="66"/>
      <c r="H30" s="66"/>
      <c r="I30" s="66"/>
      <c r="J30" s="65"/>
      <c r="K30" s="65"/>
      <c r="L30" s="65"/>
      <c r="M30" s="65"/>
      <c r="N30" s="67"/>
      <c r="O30" s="68"/>
    </row>
    <row r="31" spans="1:15" ht="15">
      <c r="A31" s="18" t="s">
        <v>29</v>
      </c>
      <c r="B31" s="16" t="s">
        <v>180</v>
      </c>
      <c r="C31" s="15" t="s">
        <v>27</v>
      </c>
      <c r="D31" s="65"/>
      <c r="E31" s="66"/>
      <c r="F31" s="66">
        <v>40820</v>
      </c>
      <c r="G31" s="66"/>
      <c r="H31" s="66"/>
      <c r="I31" s="66"/>
      <c r="J31" s="65"/>
      <c r="K31" s="65"/>
      <c r="L31" s="65"/>
      <c r="M31" s="65"/>
      <c r="N31" s="67"/>
      <c r="O31" s="68"/>
    </row>
    <row r="32" spans="1:15" ht="15">
      <c r="A32" s="19" t="s">
        <v>51</v>
      </c>
      <c r="B32" s="16" t="s">
        <v>181</v>
      </c>
      <c r="C32" s="15" t="s">
        <v>27</v>
      </c>
      <c r="D32" s="67"/>
      <c r="E32" s="69"/>
      <c r="F32" s="69"/>
      <c r="G32" s="69"/>
      <c r="H32" s="69"/>
      <c r="I32" s="69"/>
      <c r="J32" s="67"/>
      <c r="K32" s="67"/>
      <c r="L32" s="67"/>
      <c r="M32" s="67">
        <v>38266</v>
      </c>
      <c r="N32" s="67"/>
      <c r="O32" s="68"/>
    </row>
    <row r="33" spans="1:15" ht="15">
      <c r="A33" s="19" t="s">
        <v>52</v>
      </c>
      <c r="B33" s="16" t="s">
        <v>182</v>
      </c>
      <c r="C33" s="15" t="s">
        <v>27</v>
      </c>
      <c r="D33" s="67"/>
      <c r="E33" s="69"/>
      <c r="F33" s="69"/>
      <c r="G33" s="69"/>
      <c r="H33" s="69"/>
      <c r="I33" s="69"/>
      <c r="J33" s="67"/>
      <c r="K33" s="67"/>
      <c r="L33" s="67"/>
      <c r="M33" s="67">
        <v>38316</v>
      </c>
      <c r="N33" s="67"/>
      <c r="O33" s="68"/>
    </row>
    <row r="34" spans="1:15" ht="15">
      <c r="A34" s="18" t="s">
        <v>128</v>
      </c>
      <c r="B34" s="16" t="s">
        <v>182</v>
      </c>
      <c r="C34" s="15" t="s">
        <v>31</v>
      </c>
      <c r="D34" s="65"/>
      <c r="E34" s="66"/>
      <c r="F34" s="66"/>
      <c r="G34" s="66"/>
      <c r="H34" s="66"/>
      <c r="I34" s="66">
        <v>39612</v>
      </c>
      <c r="J34" s="65"/>
      <c r="K34" s="65"/>
      <c r="L34" s="65"/>
      <c r="M34" s="65"/>
      <c r="N34" s="67"/>
      <c r="O34" s="68"/>
    </row>
    <row r="35" spans="1:15" s="1" customFormat="1" ht="15">
      <c r="A35" s="20" t="s">
        <v>53</v>
      </c>
      <c r="B35" s="16" t="s">
        <v>183</v>
      </c>
      <c r="C35" s="15" t="s">
        <v>27</v>
      </c>
      <c r="D35" s="70"/>
      <c r="E35" s="71"/>
      <c r="F35" s="71"/>
      <c r="G35" s="71"/>
      <c r="H35" s="69"/>
      <c r="I35" s="69"/>
      <c r="J35" s="67"/>
      <c r="K35" s="67"/>
      <c r="L35" s="67">
        <v>38396</v>
      </c>
      <c r="M35" s="67"/>
      <c r="N35" s="67"/>
      <c r="O35" s="68"/>
    </row>
    <row r="36" spans="1:21" ht="15">
      <c r="A36" s="19" t="s">
        <v>15</v>
      </c>
      <c r="B36" s="16" t="s">
        <v>184</v>
      </c>
      <c r="C36" s="15" t="s">
        <v>27</v>
      </c>
      <c r="D36" s="67"/>
      <c r="E36" s="69"/>
      <c r="F36" s="69"/>
      <c r="G36" s="69"/>
      <c r="H36" s="69"/>
      <c r="I36" s="69"/>
      <c r="J36" s="67"/>
      <c r="K36" s="67"/>
      <c r="L36" s="67">
        <v>38412</v>
      </c>
      <c r="M36" s="67"/>
      <c r="N36" s="67"/>
      <c r="O36" s="68"/>
      <c r="R36" s="3"/>
      <c r="S36" s="3"/>
      <c r="T36" s="3"/>
      <c r="U36" s="3"/>
    </row>
    <row r="37" spans="1:15" s="27" customFormat="1" ht="15">
      <c r="A37" s="28" t="s">
        <v>28</v>
      </c>
      <c r="B37" s="16" t="s">
        <v>184</v>
      </c>
      <c r="C37" s="26" t="s">
        <v>31</v>
      </c>
      <c r="D37" s="72"/>
      <c r="E37" s="73">
        <v>41196</v>
      </c>
      <c r="F37" s="73"/>
      <c r="G37" s="73"/>
      <c r="H37" s="73"/>
      <c r="I37" s="73"/>
      <c r="J37" s="72"/>
      <c r="K37" s="72"/>
      <c r="L37" s="72"/>
      <c r="M37" s="72"/>
      <c r="N37" s="72"/>
      <c r="O37" s="74"/>
    </row>
    <row r="38" spans="1:21" ht="15">
      <c r="A38" s="19" t="s">
        <v>54</v>
      </c>
      <c r="B38" s="16" t="s">
        <v>185</v>
      </c>
      <c r="C38" s="15" t="s">
        <v>27</v>
      </c>
      <c r="D38" s="67"/>
      <c r="E38" s="69"/>
      <c r="F38" s="69"/>
      <c r="G38" s="69"/>
      <c r="H38" s="69"/>
      <c r="I38" s="69"/>
      <c r="J38" s="67"/>
      <c r="K38" s="67"/>
      <c r="L38" s="67">
        <v>38538</v>
      </c>
      <c r="M38" s="67"/>
      <c r="N38" s="67"/>
      <c r="O38" s="68"/>
      <c r="R38" s="3"/>
      <c r="S38" s="3"/>
      <c r="T38" s="3"/>
      <c r="U38" s="3"/>
    </row>
    <row r="39" spans="1:21" ht="15">
      <c r="A39" s="19" t="s">
        <v>55</v>
      </c>
      <c r="B39" s="16" t="s">
        <v>186</v>
      </c>
      <c r="C39" s="15" t="s">
        <v>27</v>
      </c>
      <c r="D39" s="67"/>
      <c r="E39" s="69"/>
      <c r="F39" s="69"/>
      <c r="G39" s="69"/>
      <c r="H39" s="69"/>
      <c r="I39" s="69"/>
      <c r="J39" s="67"/>
      <c r="K39" s="67"/>
      <c r="L39" s="67"/>
      <c r="M39" s="67"/>
      <c r="N39" s="67"/>
      <c r="O39" s="68">
        <v>30171</v>
      </c>
      <c r="S39" s="3"/>
      <c r="T39" s="3"/>
      <c r="U39" s="3"/>
    </row>
    <row r="40" spans="1:21" s="27" customFormat="1" ht="18" customHeight="1">
      <c r="A40" s="28" t="s">
        <v>56</v>
      </c>
      <c r="B40" s="16" t="s">
        <v>186</v>
      </c>
      <c r="C40" s="26" t="s">
        <v>31</v>
      </c>
      <c r="D40" s="72"/>
      <c r="E40" s="73"/>
      <c r="F40" s="73"/>
      <c r="G40" s="73"/>
      <c r="H40" s="73"/>
      <c r="I40" s="73"/>
      <c r="J40" s="72"/>
      <c r="K40" s="72"/>
      <c r="L40" s="72"/>
      <c r="M40" s="72"/>
      <c r="N40" s="72"/>
      <c r="O40" s="74">
        <v>33179</v>
      </c>
      <c r="S40" s="30"/>
      <c r="T40" s="30"/>
      <c r="U40" s="30"/>
    </row>
    <row r="41" spans="1:21" ht="18" customHeight="1">
      <c r="A41" s="19" t="s">
        <v>57</v>
      </c>
      <c r="B41" s="16" t="s">
        <v>187</v>
      </c>
      <c r="C41" s="15" t="s">
        <v>27</v>
      </c>
      <c r="D41" s="67"/>
      <c r="E41" s="69"/>
      <c r="F41" s="69"/>
      <c r="G41" s="69"/>
      <c r="H41" s="69"/>
      <c r="I41" s="69"/>
      <c r="J41" s="67"/>
      <c r="K41" s="67">
        <v>38891</v>
      </c>
      <c r="L41" s="67"/>
      <c r="M41" s="67"/>
      <c r="N41" s="67"/>
      <c r="O41" s="68"/>
      <c r="S41" s="3"/>
      <c r="T41" s="3"/>
      <c r="U41" s="3"/>
    </row>
    <row r="42" spans="1:21" ht="18" customHeight="1">
      <c r="A42" s="19" t="s">
        <v>58</v>
      </c>
      <c r="B42" s="16" t="s">
        <v>188</v>
      </c>
      <c r="C42" s="15" t="s">
        <v>27</v>
      </c>
      <c r="D42" s="67"/>
      <c r="E42" s="69"/>
      <c r="F42" s="69"/>
      <c r="G42" s="69"/>
      <c r="H42" s="69"/>
      <c r="I42" s="69"/>
      <c r="J42" s="67"/>
      <c r="K42" s="67">
        <v>38894</v>
      </c>
      <c r="L42" s="67"/>
      <c r="M42" s="67"/>
      <c r="N42" s="67"/>
      <c r="O42" s="68"/>
      <c r="S42" s="3"/>
      <c r="T42" s="3"/>
      <c r="U42" s="3"/>
    </row>
    <row r="43" spans="1:21" ht="18" customHeight="1">
      <c r="A43" s="18" t="s">
        <v>59</v>
      </c>
      <c r="B43" s="16" t="s">
        <v>189</v>
      </c>
      <c r="C43" s="15" t="s">
        <v>27</v>
      </c>
      <c r="D43" s="65"/>
      <c r="E43" s="66"/>
      <c r="F43" s="66"/>
      <c r="G43" s="66"/>
      <c r="H43" s="66"/>
      <c r="I43" s="66"/>
      <c r="J43" s="65"/>
      <c r="K43" s="65">
        <v>39034</v>
      </c>
      <c r="L43" s="65"/>
      <c r="M43" s="65"/>
      <c r="N43" s="67"/>
      <c r="O43" s="68"/>
      <c r="S43" s="3"/>
      <c r="T43" s="3"/>
      <c r="U43" s="3"/>
    </row>
    <row r="44" spans="1:21" ht="18" customHeight="1">
      <c r="A44" s="18" t="s">
        <v>60</v>
      </c>
      <c r="B44" s="16" t="s">
        <v>190</v>
      </c>
      <c r="C44" s="15" t="s">
        <v>27</v>
      </c>
      <c r="D44" s="65"/>
      <c r="E44" s="66"/>
      <c r="F44" s="66"/>
      <c r="G44" s="66"/>
      <c r="H44" s="66"/>
      <c r="I44" s="66"/>
      <c r="J44" s="65"/>
      <c r="K44" s="65"/>
      <c r="L44" s="65"/>
      <c r="M44" s="65"/>
      <c r="N44" s="67"/>
      <c r="O44" s="68"/>
      <c r="R44" s="3"/>
      <c r="S44" s="3"/>
      <c r="T44" s="3"/>
      <c r="U44" s="3"/>
    </row>
    <row r="45" spans="1:21" ht="18" customHeight="1">
      <c r="A45" s="18" t="s">
        <v>61</v>
      </c>
      <c r="B45" s="16" t="s">
        <v>191</v>
      </c>
      <c r="C45" s="15" t="s">
        <v>27</v>
      </c>
      <c r="D45" s="65"/>
      <c r="E45" s="66"/>
      <c r="F45" s="66"/>
      <c r="G45" s="66"/>
      <c r="H45" s="66"/>
      <c r="I45" s="66"/>
      <c r="J45" s="65">
        <v>39093</v>
      </c>
      <c r="K45" s="65"/>
      <c r="L45" s="65"/>
      <c r="M45" s="65"/>
      <c r="N45" s="67"/>
      <c r="O45" s="68"/>
      <c r="R45" s="3"/>
      <c r="S45" s="3"/>
      <c r="T45" s="3"/>
      <c r="U45" s="3"/>
    </row>
    <row r="46" spans="1:21" ht="18" customHeight="1">
      <c r="A46" s="21" t="s">
        <v>62</v>
      </c>
      <c r="B46" s="16" t="s">
        <v>192</v>
      </c>
      <c r="C46" s="15" t="s">
        <v>27</v>
      </c>
      <c r="D46" s="67"/>
      <c r="E46" s="69"/>
      <c r="F46" s="69"/>
      <c r="G46" s="69"/>
      <c r="H46" s="69"/>
      <c r="I46" s="69"/>
      <c r="J46" s="67">
        <v>39151</v>
      </c>
      <c r="K46" s="67"/>
      <c r="L46" s="67"/>
      <c r="M46" s="67"/>
      <c r="N46" s="67"/>
      <c r="O46" s="68"/>
      <c r="R46" s="3"/>
      <c r="S46" s="3"/>
      <c r="T46" s="3"/>
      <c r="U46" s="3"/>
    </row>
    <row r="47" spans="1:21" ht="18" customHeight="1">
      <c r="A47" s="18" t="s">
        <v>63</v>
      </c>
      <c r="B47" s="16" t="s">
        <v>193</v>
      </c>
      <c r="C47" s="15" t="s">
        <v>27</v>
      </c>
      <c r="D47" s="65"/>
      <c r="E47" s="66"/>
      <c r="F47" s="66"/>
      <c r="G47" s="66"/>
      <c r="H47" s="66"/>
      <c r="I47" s="66"/>
      <c r="J47" s="65">
        <v>39303</v>
      </c>
      <c r="K47" s="65"/>
      <c r="L47" s="65"/>
      <c r="M47" s="65"/>
      <c r="N47" s="67"/>
      <c r="O47" s="68"/>
      <c r="R47" s="3"/>
      <c r="S47" s="3"/>
      <c r="T47" s="3"/>
      <c r="U47" s="3"/>
    </row>
    <row r="48" spans="1:21" ht="18" customHeight="1">
      <c r="A48" s="19" t="s">
        <v>64</v>
      </c>
      <c r="B48" s="16" t="s">
        <v>194</v>
      </c>
      <c r="C48" s="15" t="s">
        <v>27</v>
      </c>
      <c r="D48" s="67"/>
      <c r="E48" s="69"/>
      <c r="F48" s="69"/>
      <c r="G48" s="69"/>
      <c r="H48" s="69"/>
      <c r="I48" s="69"/>
      <c r="J48" s="67">
        <v>39315</v>
      </c>
      <c r="K48" s="67"/>
      <c r="L48" s="67"/>
      <c r="M48" s="67"/>
      <c r="N48" s="67"/>
      <c r="O48" s="68"/>
      <c r="R48" s="3"/>
      <c r="S48" s="3"/>
      <c r="T48" s="3"/>
      <c r="U48" s="3"/>
    </row>
    <row r="49" spans="1:15" ht="18" customHeight="1">
      <c r="A49" s="19" t="s">
        <v>82</v>
      </c>
      <c r="B49" s="16" t="s">
        <v>195</v>
      </c>
      <c r="C49" s="15" t="s">
        <v>27</v>
      </c>
      <c r="D49" s="67"/>
      <c r="E49" s="69"/>
      <c r="F49" s="69"/>
      <c r="G49" s="69"/>
      <c r="H49" s="69"/>
      <c r="I49" s="69"/>
      <c r="J49" s="67"/>
      <c r="K49" s="67"/>
      <c r="L49" s="67"/>
      <c r="M49" s="67"/>
      <c r="N49" s="67"/>
      <c r="O49" s="68">
        <v>37095</v>
      </c>
    </row>
    <row r="50" spans="1:15" s="27" customFormat="1" ht="18" customHeight="1">
      <c r="A50" s="28" t="s">
        <v>83</v>
      </c>
      <c r="B50" s="16" t="s">
        <v>195</v>
      </c>
      <c r="C50" s="26" t="s">
        <v>31</v>
      </c>
      <c r="D50" s="72"/>
      <c r="E50" s="73"/>
      <c r="F50" s="73"/>
      <c r="G50" s="73"/>
      <c r="H50" s="73"/>
      <c r="I50" s="73"/>
      <c r="J50" s="72"/>
      <c r="K50" s="72">
        <v>38742</v>
      </c>
      <c r="L50" s="72"/>
      <c r="M50" s="72"/>
      <c r="N50" s="72"/>
      <c r="O50" s="74"/>
    </row>
    <row r="51" spans="1:15" ht="18" customHeight="1">
      <c r="A51" s="18" t="s">
        <v>81</v>
      </c>
      <c r="B51" s="16" t="s">
        <v>196</v>
      </c>
      <c r="C51" s="15" t="s">
        <v>27</v>
      </c>
      <c r="D51" s="65"/>
      <c r="E51" s="66"/>
      <c r="F51" s="66"/>
      <c r="G51" s="66"/>
      <c r="H51" s="66"/>
      <c r="I51" s="66"/>
      <c r="J51" s="65"/>
      <c r="K51" s="65"/>
      <c r="L51" s="65"/>
      <c r="M51" s="65"/>
      <c r="N51" s="67"/>
      <c r="O51" s="68">
        <v>37260</v>
      </c>
    </row>
    <row r="52" spans="1:15" ht="18" customHeight="1">
      <c r="A52" s="19" t="s">
        <v>79</v>
      </c>
      <c r="B52" s="16" t="s">
        <v>197</v>
      </c>
      <c r="C52" s="15" t="s">
        <v>27</v>
      </c>
      <c r="D52" s="67"/>
      <c r="E52" s="69"/>
      <c r="F52" s="69"/>
      <c r="G52" s="69"/>
      <c r="H52" s="69"/>
      <c r="I52" s="69"/>
      <c r="J52" s="67"/>
      <c r="K52" s="67"/>
      <c r="L52" s="67"/>
      <c r="M52" s="67"/>
      <c r="N52" s="67"/>
      <c r="O52" s="68">
        <v>37380</v>
      </c>
    </row>
    <row r="53" spans="1:15" s="27" customFormat="1" ht="18" customHeight="1">
      <c r="A53" s="28" t="s">
        <v>80</v>
      </c>
      <c r="B53" s="16" t="s">
        <v>197</v>
      </c>
      <c r="C53" s="26" t="s">
        <v>31</v>
      </c>
      <c r="D53" s="72"/>
      <c r="E53" s="73"/>
      <c r="F53" s="73"/>
      <c r="G53" s="73"/>
      <c r="H53" s="73"/>
      <c r="I53" s="73">
        <v>39463</v>
      </c>
      <c r="J53" s="72"/>
      <c r="K53" s="72"/>
      <c r="L53" s="72"/>
      <c r="M53" s="72"/>
      <c r="N53" s="72"/>
      <c r="O53" s="74"/>
    </row>
    <row r="54" spans="1:15" s="27" customFormat="1" ht="18" customHeight="1">
      <c r="A54" s="28" t="s">
        <v>85</v>
      </c>
      <c r="B54" s="16" t="s">
        <v>198</v>
      </c>
      <c r="C54" s="26" t="s">
        <v>31</v>
      </c>
      <c r="D54" s="72"/>
      <c r="E54" s="73"/>
      <c r="F54" s="73"/>
      <c r="G54" s="73">
        <v>40518</v>
      </c>
      <c r="H54" s="73"/>
      <c r="I54" s="73"/>
      <c r="J54" s="72"/>
      <c r="K54" s="72"/>
      <c r="L54" s="72"/>
      <c r="M54" s="72"/>
      <c r="N54" s="72"/>
      <c r="O54" s="74"/>
    </row>
    <row r="55" spans="1:15" ht="18" customHeight="1">
      <c r="A55" s="18" t="s">
        <v>78</v>
      </c>
      <c r="B55" s="16" t="s">
        <v>198</v>
      </c>
      <c r="C55" s="15" t="s">
        <v>27</v>
      </c>
      <c r="D55" s="65"/>
      <c r="E55" s="66"/>
      <c r="F55" s="66"/>
      <c r="G55" s="66"/>
      <c r="H55" s="66"/>
      <c r="I55" s="66"/>
      <c r="J55" s="65"/>
      <c r="K55" s="65"/>
      <c r="L55" s="65"/>
      <c r="M55" s="65"/>
      <c r="N55" s="67"/>
      <c r="O55" s="68">
        <v>37397</v>
      </c>
    </row>
    <row r="56" spans="1:15" ht="18" customHeight="1">
      <c r="A56" s="19" t="s">
        <v>21</v>
      </c>
      <c r="B56" s="16" t="s">
        <v>199</v>
      </c>
      <c r="C56" s="15" t="s">
        <v>27</v>
      </c>
      <c r="D56" s="67"/>
      <c r="E56" s="69"/>
      <c r="F56" s="69"/>
      <c r="G56" s="69"/>
      <c r="H56" s="69"/>
      <c r="I56" s="69"/>
      <c r="J56" s="67"/>
      <c r="K56" s="67"/>
      <c r="L56" s="67"/>
      <c r="M56" s="67"/>
      <c r="N56" s="67"/>
      <c r="O56" s="68">
        <v>37562</v>
      </c>
    </row>
    <row r="57" spans="1:15" ht="18" customHeight="1">
      <c r="A57" s="19" t="s">
        <v>77</v>
      </c>
      <c r="B57" s="16" t="s">
        <v>200</v>
      </c>
      <c r="C57" s="15" t="s">
        <v>27</v>
      </c>
      <c r="D57" s="67"/>
      <c r="E57" s="69"/>
      <c r="F57" s="69"/>
      <c r="G57" s="69"/>
      <c r="H57" s="69"/>
      <c r="I57" s="69"/>
      <c r="J57" s="67"/>
      <c r="K57" s="67"/>
      <c r="L57" s="67"/>
      <c r="M57" s="67"/>
      <c r="N57" s="67"/>
      <c r="O57" s="68">
        <v>37598</v>
      </c>
    </row>
    <row r="58" spans="1:15" ht="18" customHeight="1">
      <c r="A58" s="19" t="s">
        <v>76</v>
      </c>
      <c r="B58" s="16" t="s">
        <v>201</v>
      </c>
      <c r="C58" s="15" t="s">
        <v>27</v>
      </c>
      <c r="D58" s="67"/>
      <c r="E58" s="69"/>
      <c r="F58" s="69"/>
      <c r="G58" s="69"/>
      <c r="H58" s="69"/>
      <c r="I58" s="69"/>
      <c r="J58" s="67"/>
      <c r="K58" s="67"/>
      <c r="L58" s="67"/>
      <c r="M58" s="67"/>
      <c r="N58" s="67">
        <v>37769</v>
      </c>
      <c r="O58" s="68"/>
    </row>
    <row r="59" spans="1:15" ht="18" customHeight="1">
      <c r="A59" s="19" t="s">
        <v>75</v>
      </c>
      <c r="B59" s="16" t="s">
        <v>202</v>
      </c>
      <c r="C59" s="15" t="s">
        <v>27</v>
      </c>
      <c r="D59" s="67"/>
      <c r="E59" s="69"/>
      <c r="F59" s="69"/>
      <c r="G59" s="69"/>
      <c r="H59" s="69"/>
      <c r="I59" s="69"/>
      <c r="J59" s="67"/>
      <c r="K59" s="67"/>
      <c r="L59" s="67"/>
      <c r="M59" s="67"/>
      <c r="N59" s="67">
        <v>37714</v>
      </c>
      <c r="O59" s="68"/>
    </row>
    <row r="60" spans="1:15" s="27" customFormat="1" ht="18" customHeight="1">
      <c r="A60" s="28" t="s">
        <v>16</v>
      </c>
      <c r="B60" s="16" t="s">
        <v>202</v>
      </c>
      <c r="C60" s="26" t="s">
        <v>31</v>
      </c>
      <c r="D60" s="72"/>
      <c r="E60" s="73">
        <v>41160</v>
      </c>
      <c r="F60" s="73"/>
      <c r="G60" s="73"/>
      <c r="H60" s="73"/>
      <c r="I60" s="73"/>
      <c r="J60" s="72"/>
      <c r="K60" s="72"/>
      <c r="L60" s="72"/>
      <c r="M60" s="72"/>
      <c r="N60" s="72"/>
      <c r="O60" s="74"/>
    </row>
    <row r="61" spans="1:15" ht="18" customHeight="1">
      <c r="A61" s="19" t="s">
        <v>74</v>
      </c>
      <c r="B61" s="16" t="s">
        <v>203</v>
      </c>
      <c r="C61" s="15" t="s">
        <v>27</v>
      </c>
      <c r="D61" s="67"/>
      <c r="E61" s="69"/>
      <c r="F61" s="69"/>
      <c r="G61" s="69"/>
      <c r="H61" s="69"/>
      <c r="I61" s="69"/>
      <c r="J61" s="67"/>
      <c r="K61" s="67"/>
      <c r="L61" s="67"/>
      <c r="M61" s="67"/>
      <c r="N61" s="67">
        <v>37837</v>
      </c>
      <c r="O61" s="68"/>
    </row>
    <row r="62" spans="1:15" ht="18" customHeight="1">
      <c r="A62" s="19" t="s">
        <v>102</v>
      </c>
      <c r="B62" s="16" t="s">
        <v>204</v>
      </c>
      <c r="C62" s="15" t="s">
        <v>27</v>
      </c>
      <c r="D62" s="67"/>
      <c r="E62" s="69"/>
      <c r="F62" s="69"/>
      <c r="G62" s="69"/>
      <c r="H62" s="69"/>
      <c r="I62" s="69"/>
      <c r="J62" s="67"/>
      <c r="K62" s="67"/>
      <c r="L62" s="67"/>
      <c r="M62" s="67"/>
      <c r="N62" s="67">
        <v>37850</v>
      </c>
      <c r="O62" s="68"/>
    </row>
    <row r="63" spans="1:15" ht="18" customHeight="1">
      <c r="A63" s="19" t="s">
        <v>73</v>
      </c>
      <c r="B63" s="16" t="s">
        <v>205</v>
      </c>
      <c r="C63" s="15" t="s">
        <v>27</v>
      </c>
      <c r="D63" s="67"/>
      <c r="E63" s="69"/>
      <c r="F63" s="69"/>
      <c r="G63" s="69"/>
      <c r="H63" s="69"/>
      <c r="I63" s="69"/>
      <c r="J63" s="67"/>
      <c r="K63" s="67"/>
      <c r="L63" s="67"/>
      <c r="M63" s="67"/>
      <c r="N63" s="67">
        <v>37947</v>
      </c>
      <c r="O63" s="68"/>
    </row>
    <row r="64" spans="1:15" ht="18" customHeight="1">
      <c r="A64" s="19" t="s">
        <v>72</v>
      </c>
      <c r="B64" s="16" t="s">
        <v>206</v>
      </c>
      <c r="C64" s="15" t="s">
        <v>27</v>
      </c>
      <c r="D64" s="67"/>
      <c r="E64" s="69"/>
      <c r="F64" s="69"/>
      <c r="G64" s="69"/>
      <c r="H64" s="69"/>
      <c r="I64" s="69"/>
      <c r="J64" s="67"/>
      <c r="K64" s="67"/>
      <c r="L64" s="67"/>
      <c r="M64" s="67">
        <v>38032</v>
      </c>
      <c r="N64" s="67"/>
      <c r="O64" s="68"/>
    </row>
    <row r="65" spans="1:15" ht="18" customHeight="1">
      <c r="A65" s="19" t="s">
        <v>68</v>
      </c>
      <c r="B65" s="16" t="s">
        <v>207</v>
      </c>
      <c r="C65" s="15" t="s">
        <v>27</v>
      </c>
      <c r="D65" s="67"/>
      <c r="E65" s="69"/>
      <c r="F65" s="69"/>
      <c r="G65" s="69"/>
      <c r="H65" s="69"/>
      <c r="I65" s="69"/>
      <c r="J65" s="67"/>
      <c r="K65" s="67"/>
      <c r="L65" s="67"/>
      <c r="M65" s="67">
        <v>38092</v>
      </c>
      <c r="N65" s="67"/>
      <c r="O65" s="68"/>
    </row>
    <row r="66" spans="1:15" ht="18" customHeight="1">
      <c r="A66" s="19" t="s">
        <v>67</v>
      </c>
      <c r="B66" s="16" t="s">
        <v>208</v>
      </c>
      <c r="C66" s="15" t="s">
        <v>27</v>
      </c>
      <c r="D66" s="67"/>
      <c r="E66" s="69"/>
      <c r="F66" s="69"/>
      <c r="G66" s="69"/>
      <c r="H66" s="69"/>
      <c r="I66" s="69"/>
      <c r="J66" s="67"/>
      <c r="K66" s="67"/>
      <c r="L66" s="67"/>
      <c r="M66" s="67">
        <v>38143</v>
      </c>
      <c r="N66" s="67"/>
      <c r="O66" s="68"/>
    </row>
    <row r="67" spans="1:21" s="27" customFormat="1" ht="18" customHeight="1">
      <c r="A67" s="28" t="s">
        <v>65</v>
      </c>
      <c r="B67" s="16" t="s">
        <v>209</v>
      </c>
      <c r="C67" s="26" t="s">
        <v>31</v>
      </c>
      <c r="D67" s="72"/>
      <c r="E67" s="73"/>
      <c r="F67" s="73"/>
      <c r="G67" s="73"/>
      <c r="H67" s="73"/>
      <c r="I67" s="73">
        <v>39511</v>
      </c>
      <c r="J67" s="72"/>
      <c r="K67" s="72"/>
      <c r="L67" s="72"/>
      <c r="M67" s="72"/>
      <c r="N67" s="72"/>
      <c r="O67" s="74"/>
      <c r="R67" s="30"/>
      <c r="S67" s="30"/>
      <c r="T67" s="30"/>
      <c r="U67" s="30"/>
    </row>
    <row r="68" spans="1:15" ht="18" customHeight="1">
      <c r="A68" s="19" t="s">
        <v>66</v>
      </c>
      <c r="B68" s="16" t="s">
        <v>209</v>
      </c>
      <c r="C68" s="15" t="s">
        <v>27</v>
      </c>
      <c r="D68" s="67"/>
      <c r="E68" s="69"/>
      <c r="F68" s="69"/>
      <c r="G68" s="69"/>
      <c r="H68" s="69"/>
      <c r="I68" s="69"/>
      <c r="J68" s="67"/>
      <c r="K68" s="67"/>
      <c r="L68" s="67"/>
      <c r="M68" s="67">
        <v>38305</v>
      </c>
      <c r="N68" s="67"/>
      <c r="O68" s="68"/>
    </row>
    <row r="69" spans="1:15" ht="18" customHeight="1">
      <c r="A69" s="19" t="s">
        <v>84</v>
      </c>
      <c r="B69" s="16" t="s">
        <v>210</v>
      </c>
      <c r="C69" s="15" t="s">
        <v>27</v>
      </c>
      <c r="D69" s="67"/>
      <c r="E69" s="69"/>
      <c r="F69" s="69"/>
      <c r="G69" s="69"/>
      <c r="H69" s="69">
        <v>40031</v>
      </c>
      <c r="I69" s="69"/>
      <c r="J69" s="67"/>
      <c r="K69" s="67"/>
      <c r="L69" s="67"/>
      <c r="M69" s="67"/>
      <c r="N69" s="67"/>
      <c r="O69" s="68"/>
    </row>
    <row r="70" spans="1:15" s="27" customFormat="1" ht="18" customHeight="1">
      <c r="A70" s="28" t="s">
        <v>106</v>
      </c>
      <c r="B70" s="16" t="s">
        <v>210</v>
      </c>
      <c r="C70" s="26" t="s">
        <v>31</v>
      </c>
      <c r="D70" s="72"/>
      <c r="E70" s="73">
        <v>41184</v>
      </c>
      <c r="F70" s="73"/>
      <c r="G70" s="73"/>
      <c r="H70" s="73"/>
      <c r="I70" s="73"/>
      <c r="J70" s="72"/>
      <c r="K70" s="72"/>
      <c r="L70" s="72"/>
      <c r="M70" s="72"/>
      <c r="N70" s="72"/>
      <c r="O70" s="74"/>
    </row>
    <row r="71" spans="1:15" ht="18" customHeight="1">
      <c r="A71" s="19" t="s">
        <v>107</v>
      </c>
      <c r="B71" s="16" t="s">
        <v>211</v>
      </c>
      <c r="C71" s="15" t="s">
        <v>27</v>
      </c>
      <c r="D71" s="67"/>
      <c r="E71" s="69"/>
      <c r="F71" s="69"/>
      <c r="G71" s="69"/>
      <c r="H71" s="69"/>
      <c r="I71" s="69"/>
      <c r="J71" s="67"/>
      <c r="K71" s="67"/>
      <c r="L71" s="67"/>
      <c r="M71" s="67">
        <v>38070</v>
      </c>
      <c r="N71" s="67"/>
      <c r="O71" s="68"/>
    </row>
    <row r="72" spans="1:15" ht="18" customHeight="1">
      <c r="A72" s="19" t="s">
        <v>108</v>
      </c>
      <c r="B72" s="16" t="s">
        <v>212</v>
      </c>
      <c r="C72" s="15" t="s">
        <v>27</v>
      </c>
      <c r="D72" s="67"/>
      <c r="E72" s="69"/>
      <c r="F72" s="69"/>
      <c r="G72" s="69"/>
      <c r="H72" s="69"/>
      <c r="I72" s="69"/>
      <c r="J72" s="67"/>
      <c r="K72" s="67"/>
      <c r="L72" s="67"/>
      <c r="M72" s="67"/>
      <c r="N72" s="67"/>
      <c r="O72" s="68">
        <v>36980</v>
      </c>
    </row>
    <row r="73" spans="1:15" ht="18" customHeight="1">
      <c r="A73" s="19" t="s">
        <v>116</v>
      </c>
      <c r="B73" s="16" t="s">
        <v>213</v>
      </c>
      <c r="C73" s="15" t="s">
        <v>27</v>
      </c>
      <c r="D73" s="67"/>
      <c r="E73" s="69"/>
      <c r="F73" s="69"/>
      <c r="G73" s="69"/>
      <c r="H73" s="69"/>
      <c r="I73" s="69"/>
      <c r="J73" s="67"/>
      <c r="K73" s="67"/>
      <c r="L73" s="67"/>
      <c r="M73" s="67"/>
      <c r="N73" s="67"/>
      <c r="O73" s="68">
        <v>33864</v>
      </c>
    </row>
    <row r="74" spans="1:15" s="27" customFormat="1" ht="18" customHeight="1">
      <c r="A74" s="28" t="s">
        <v>117</v>
      </c>
      <c r="B74" s="16" t="s">
        <v>214</v>
      </c>
      <c r="C74" s="26" t="s">
        <v>31</v>
      </c>
      <c r="D74" s="72"/>
      <c r="E74" s="73"/>
      <c r="F74" s="73"/>
      <c r="G74" s="73"/>
      <c r="H74" s="73"/>
      <c r="I74" s="73"/>
      <c r="J74" s="72"/>
      <c r="K74" s="72"/>
      <c r="L74" s="72"/>
      <c r="M74" s="72"/>
      <c r="N74" s="72">
        <v>37765</v>
      </c>
      <c r="O74" s="74"/>
    </row>
    <row r="75" spans="1:15" ht="18" customHeight="1">
      <c r="A75" s="19" t="s">
        <v>109</v>
      </c>
      <c r="B75" s="16" t="s">
        <v>215</v>
      </c>
      <c r="C75" s="15" t="s">
        <v>104</v>
      </c>
      <c r="D75" s="67"/>
      <c r="E75" s="69"/>
      <c r="F75" s="69"/>
      <c r="G75" s="69"/>
      <c r="H75" s="69"/>
      <c r="I75" s="69"/>
      <c r="J75" s="67"/>
      <c r="K75" s="67"/>
      <c r="L75" s="67"/>
      <c r="M75" s="67"/>
      <c r="N75" s="67"/>
      <c r="O75" s="68">
        <v>33990</v>
      </c>
    </row>
    <row r="76" spans="1:15" s="27" customFormat="1" ht="18" customHeight="1">
      <c r="A76" s="28" t="s">
        <v>110</v>
      </c>
      <c r="B76" s="16" t="s">
        <v>215</v>
      </c>
      <c r="C76" s="26" t="s">
        <v>31</v>
      </c>
      <c r="D76" s="72"/>
      <c r="E76" s="73"/>
      <c r="F76" s="73"/>
      <c r="G76" s="73"/>
      <c r="H76" s="73"/>
      <c r="I76" s="73"/>
      <c r="J76" s="72">
        <v>39235</v>
      </c>
      <c r="K76" s="72"/>
      <c r="L76" s="72"/>
      <c r="M76" s="72"/>
      <c r="N76" s="72"/>
      <c r="O76" s="74"/>
    </row>
    <row r="77" spans="1:15" s="27" customFormat="1" ht="18" customHeight="1">
      <c r="A77" s="25" t="s">
        <v>17</v>
      </c>
      <c r="B77" s="16" t="s">
        <v>216</v>
      </c>
      <c r="C77" s="26" t="s">
        <v>31</v>
      </c>
      <c r="D77" s="75">
        <v>41332</v>
      </c>
      <c r="E77" s="76"/>
      <c r="F77" s="76"/>
      <c r="G77" s="76"/>
      <c r="H77" s="76"/>
      <c r="I77" s="76"/>
      <c r="J77" s="75"/>
      <c r="K77" s="75"/>
      <c r="L77" s="75"/>
      <c r="M77" s="75"/>
      <c r="N77" s="72"/>
      <c r="O77" s="74"/>
    </row>
    <row r="78" spans="1:15" s="27" customFormat="1" ht="18" customHeight="1">
      <c r="A78" s="25" t="s">
        <v>22</v>
      </c>
      <c r="B78" s="29" t="s">
        <v>219</v>
      </c>
      <c r="C78" s="26" t="s">
        <v>31</v>
      </c>
      <c r="D78" s="75"/>
      <c r="E78" s="76"/>
      <c r="F78" s="76"/>
      <c r="G78" s="76">
        <v>40479</v>
      </c>
      <c r="H78" s="76"/>
      <c r="I78" s="76"/>
      <c r="J78" s="75"/>
      <c r="K78" s="75"/>
      <c r="L78" s="75"/>
      <c r="M78" s="75"/>
      <c r="N78" s="72"/>
      <c r="O78" s="74"/>
    </row>
    <row r="79" spans="1:15" s="41" customFormat="1" ht="18" customHeight="1">
      <c r="A79" s="39" t="s">
        <v>118</v>
      </c>
      <c r="B79" s="29" t="s">
        <v>217</v>
      </c>
      <c r="C79" s="40" t="s">
        <v>27</v>
      </c>
      <c r="D79" s="77"/>
      <c r="E79" s="78"/>
      <c r="F79" s="78"/>
      <c r="G79" s="78"/>
      <c r="H79" s="78"/>
      <c r="I79" s="78"/>
      <c r="J79" s="77"/>
      <c r="K79" s="77"/>
      <c r="L79" s="77"/>
      <c r="M79" s="77">
        <v>38092</v>
      </c>
      <c r="N79" s="79"/>
      <c r="O79" s="80"/>
    </row>
    <row r="80" spans="1:15" s="27" customFormat="1" ht="18" customHeight="1">
      <c r="A80" s="25" t="s">
        <v>119</v>
      </c>
      <c r="B80" s="29" t="s">
        <v>218</v>
      </c>
      <c r="C80" s="26" t="s">
        <v>31</v>
      </c>
      <c r="D80" s="75"/>
      <c r="E80" s="76"/>
      <c r="F80" s="76"/>
      <c r="G80" s="76"/>
      <c r="H80" s="76"/>
      <c r="I80" s="76"/>
      <c r="J80" s="75"/>
      <c r="K80" s="75">
        <v>38774</v>
      </c>
      <c r="L80" s="75"/>
      <c r="M80" s="75"/>
      <c r="N80" s="72"/>
      <c r="O80" s="74"/>
    </row>
    <row r="81" spans="1:15" s="27" customFormat="1" ht="18" customHeight="1">
      <c r="A81" s="25" t="s">
        <v>23</v>
      </c>
      <c r="B81" s="29" t="s">
        <v>220</v>
      </c>
      <c r="C81" s="26" t="s">
        <v>31</v>
      </c>
      <c r="D81" s="75"/>
      <c r="E81" s="76"/>
      <c r="F81" s="76"/>
      <c r="G81" s="76">
        <v>40229</v>
      </c>
      <c r="H81" s="76"/>
      <c r="I81" s="76"/>
      <c r="J81" s="75"/>
      <c r="K81" s="75"/>
      <c r="L81" s="75"/>
      <c r="M81" s="75"/>
      <c r="N81" s="72"/>
      <c r="O81" s="74"/>
    </row>
    <row r="82" spans="1:15" s="27" customFormat="1" ht="18" customHeight="1">
      <c r="A82" s="25" t="s">
        <v>120</v>
      </c>
      <c r="B82" s="29" t="s">
        <v>221</v>
      </c>
      <c r="C82" s="26" t="s">
        <v>31</v>
      </c>
      <c r="D82" s="75"/>
      <c r="E82" s="76"/>
      <c r="F82" s="76"/>
      <c r="G82" s="76"/>
      <c r="H82" s="76"/>
      <c r="I82" s="76"/>
      <c r="J82" s="75"/>
      <c r="K82" s="75"/>
      <c r="L82" s="75"/>
      <c r="M82" s="75"/>
      <c r="N82" s="72"/>
      <c r="O82" s="74">
        <v>37368</v>
      </c>
    </row>
    <row r="83" spans="1:15" s="27" customFormat="1" ht="18" customHeight="1">
      <c r="A83" s="25" t="s">
        <v>121</v>
      </c>
      <c r="B83" s="29" t="s">
        <v>222</v>
      </c>
      <c r="C83" s="26" t="s">
        <v>31</v>
      </c>
      <c r="D83" s="75"/>
      <c r="E83" s="76"/>
      <c r="F83" s="76"/>
      <c r="G83" s="76"/>
      <c r="H83" s="76"/>
      <c r="I83" s="76"/>
      <c r="J83" s="75"/>
      <c r="K83" s="75"/>
      <c r="L83" s="75"/>
      <c r="M83" s="75"/>
      <c r="N83" s="72">
        <v>37899</v>
      </c>
      <c r="O83" s="74"/>
    </row>
    <row r="84" spans="1:15" s="41" customFormat="1" ht="18" customHeight="1">
      <c r="A84" s="50" t="s">
        <v>123</v>
      </c>
      <c r="B84" s="45" t="s">
        <v>223</v>
      </c>
      <c r="C84" s="40" t="s">
        <v>104</v>
      </c>
      <c r="D84" s="79"/>
      <c r="E84" s="81"/>
      <c r="F84" s="81"/>
      <c r="G84" s="81"/>
      <c r="H84" s="81"/>
      <c r="I84" s="81"/>
      <c r="J84" s="79"/>
      <c r="K84" s="79">
        <v>39043</v>
      </c>
      <c r="L84" s="79"/>
      <c r="M84" s="79"/>
      <c r="N84" s="79"/>
      <c r="O84" s="80"/>
    </row>
    <row r="85" spans="1:15" s="27" customFormat="1" ht="18" customHeight="1">
      <c r="A85" s="25" t="s">
        <v>37</v>
      </c>
      <c r="B85" s="29" t="s">
        <v>224</v>
      </c>
      <c r="C85" s="26" t="s">
        <v>38</v>
      </c>
      <c r="D85" s="75"/>
      <c r="E85" s="76"/>
      <c r="F85" s="76"/>
      <c r="G85" s="76">
        <v>40357</v>
      </c>
      <c r="H85" s="76"/>
      <c r="I85" s="76"/>
      <c r="J85" s="75"/>
      <c r="K85" s="75"/>
      <c r="L85" s="75"/>
      <c r="M85" s="75"/>
      <c r="N85" s="72"/>
      <c r="O85" s="74"/>
    </row>
    <row r="86" spans="1:15" s="27" customFormat="1" ht="18" customHeight="1">
      <c r="A86" s="25" t="s">
        <v>3</v>
      </c>
      <c r="B86" s="29" t="s">
        <v>225</v>
      </c>
      <c r="C86" s="26" t="s">
        <v>31</v>
      </c>
      <c r="D86" s="75"/>
      <c r="E86" s="76">
        <v>40923</v>
      </c>
      <c r="F86" s="76"/>
      <c r="G86" s="76"/>
      <c r="H86" s="76"/>
      <c r="I86" s="76"/>
      <c r="J86" s="75"/>
      <c r="K86" s="75"/>
      <c r="L86" s="75"/>
      <c r="M86" s="75"/>
      <c r="N86" s="72"/>
      <c r="O86" s="74"/>
    </row>
    <row r="87" spans="1:15" s="41" customFormat="1" ht="18" customHeight="1">
      <c r="A87" s="39" t="s">
        <v>122</v>
      </c>
      <c r="B87" s="29" t="s">
        <v>227</v>
      </c>
      <c r="C87" s="40" t="s">
        <v>104</v>
      </c>
      <c r="D87" s="77"/>
      <c r="E87" s="78"/>
      <c r="F87" s="78"/>
      <c r="G87" s="78"/>
      <c r="H87" s="78"/>
      <c r="I87" s="78"/>
      <c r="J87" s="77"/>
      <c r="K87" s="77"/>
      <c r="L87" s="77">
        <v>38412</v>
      </c>
      <c r="M87" s="77"/>
      <c r="N87" s="79"/>
      <c r="O87" s="80"/>
    </row>
    <row r="88" spans="1:15" s="27" customFormat="1" ht="18" customHeight="1">
      <c r="A88" s="25" t="s">
        <v>24</v>
      </c>
      <c r="B88" s="29" t="s">
        <v>226</v>
      </c>
      <c r="C88" s="26" t="s">
        <v>31</v>
      </c>
      <c r="D88" s="75"/>
      <c r="E88" s="76"/>
      <c r="F88" s="76"/>
      <c r="G88" s="76">
        <v>40504</v>
      </c>
      <c r="H88" s="76"/>
      <c r="I88" s="76"/>
      <c r="J88" s="75"/>
      <c r="K88" s="75"/>
      <c r="L88" s="75"/>
      <c r="M88" s="75"/>
      <c r="N88" s="72"/>
      <c r="O88" s="74"/>
    </row>
    <row r="89" spans="1:15" ht="15">
      <c r="A89" s="51" t="s">
        <v>127</v>
      </c>
      <c r="B89" s="16" t="s">
        <v>228</v>
      </c>
      <c r="C89" s="26" t="s">
        <v>31</v>
      </c>
      <c r="D89" s="67"/>
      <c r="E89" s="69"/>
      <c r="F89" s="69"/>
      <c r="G89" s="69"/>
      <c r="H89" s="69"/>
      <c r="I89" s="69"/>
      <c r="J89" s="67"/>
      <c r="K89" s="67"/>
      <c r="L89" s="67"/>
      <c r="M89" s="67"/>
      <c r="N89" s="67">
        <v>37648</v>
      </c>
      <c r="O89" s="68"/>
    </row>
    <row r="90" spans="1:15" s="27" customFormat="1" ht="18" customHeight="1">
      <c r="A90" s="28" t="s">
        <v>126</v>
      </c>
      <c r="B90" s="16" t="s">
        <v>229</v>
      </c>
      <c r="C90" s="26" t="s">
        <v>31</v>
      </c>
      <c r="D90" s="72"/>
      <c r="E90" s="73"/>
      <c r="F90" s="73"/>
      <c r="G90" s="73"/>
      <c r="H90" s="73"/>
      <c r="I90" s="73"/>
      <c r="J90" s="72">
        <v>39102</v>
      </c>
      <c r="K90" s="72"/>
      <c r="L90" s="72"/>
      <c r="M90" s="72"/>
      <c r="N90" s="72"/>
      <c r="O90" s="74"/>
    </row>
    <row r="91" spans="1:15" s="27" customFormat="1" ht="15">
      <c r="A91" s="28" t="s">
        <v>125</v>
      </c>
      <c r="B91" s="29" t="s">
        <v>230</v>
      </c>
      <c r="C91" s="26" t="s">
        <v>31</v>
      </c>
      <c r="D91" s="72"/>
      <c r="E91" s="73"/>
      <c r="F91" s="73"/>
      <c r="G91" s="73"/>
      <c r="H91" s="73"/>
      <c r="I91" s="73"/>
      <c r="J91" s="72"/>
      <c r="K91" s="72"/>
      <c r="L91" s="72"/>
      <c r="M91" s="72"/>
      <c r="N91" s="72"/>
      <c r="O91" s="74"/>
    </row>
    <row r="92" spans="1:15" s="27" customFormat="1" ht="18" customHeight="1">
      <c r="A92" s="28" t="s">
        <v>124</v>
      </c>
      <c r="B92" s="29" t="s">
        <v>231</v>
      </c>
      <c r="C92" s="26" t="s">
        <v>31</v>
      </c>
      <c r="D92" s="72"/>
      <c r="E92" s="73"/>
      <c r="F92" s="73"/>
      <c r="G92" s="73"/>
      <c r="H92" s="73"/>
      <c r="I92" s="73"/>
      <c r="J92" s="72"/>
      <c r="K92" s="72"/>
      <c r="L92" s="72"/>
      <c r="M92" s="72"/>
      <c r="N92" s="72"/>
      <c r="O92" s="74"/>
    </row>
    <row r="93" spans="1:15" s="27" customFormat="1" ht="18" customHeight="1">
      <c r="A93" s="25" t="s">
        <v>111</v>
      </c>
      <c r="B93" s="29" t="s">
        <v>233</v>
      </c>
      <c r="C93" s="26" t="s">
        <v>31</v>
      </c>
      <c r="D93" s="75"/>
      <c r="E93" s="76"/>
      <c r="F93" s="76"/>
      <c r="G93" s="76"/>
      <c r="H93" s="76"/>
      <c r="I93" s="76"/>
      <c r="J93" s="75"/>
      <c r="K93" s="75">
        <v>39059</v>
      </c>
      <c r="L93" s="75"/>
      <c r="M93" s="75"/>
      <c r="N93" s="72"/>
      <c r="O93" s="74"/>
    </row>
    <row r="94" spans="1:15" s="27" customFormat="1" ht="18" customHeight="1">
      <c r="A94" s="25" t="s">
        <v>45</v>
      </c>
      <c r="B94" s="29" t="s">
        <v>232</v>
      </c>
      <c r="C94" s="26" t="s">
        <v>31</v>
      </c>
      <c r="D94" s="75"/>
      <c r="E94" s="76"/>
      <c r="F94" s="76"/>
      <c r="G94" s="73"/>
      <c r="H94" s="76">
        <v>40073</v>
      </c>
      <c r="I94" s="76"/>
      <c r="J94" s="75"/>
      <c r="K94" s="75"/>
      <c r="L94" s="75"/>
      <c r="M94" s="75"/>
      <c r="N94" s="72"/>
      <c r="O94" s="74"/>
    </row>
    <row r="95" spans="1:15" s="27" customFormat="1" ht="18" customHeight="1">
      <c r="A95" s="25" t="s">
        <v>19</v>
      </c>
      <c r="B95" s="29" t="s">
        <v>234</v>
      </c>
      <c r="C95" s="26" t="s">
        <v>31</v>
      </c>
      <c r="D95" s="75"/>
      <c r="E95" s="76"/>
      <c r="F95" s="76">
        <v>40895</v>
      </c>
      <c r="G95" s="76"/>
      <c r="H95" s="76"/>
      <c r="I95" s="76"/>
      <c r="J95" s="75"/>
      <c r="K95" s="75"/>
      <c r="L95" s="75"/>
      <c r="M95" s="75"/>
      <c r="N95" s="72"/>
      <c r="O95" s="74"/>
    </row>
    <row r="96" spans="1:15" s="41" customFormat="1" ht="15">
      <c r="A96" s="50" t="s">
        <v>26</v>
      </c>
      <c r="B96" s="29" t="s">
        <v>235</v>
      </c>
      <c r="C96" s="45" t="s">
        <v>104</v>
      </c>
      <c r="D96" s="79"/>
      <c r="E96" s="81"/>
      <c r="F96" s="81"/>
      <c r="G96" s="82"/>
      <c r="H96" s="81"/>
      <c r="I96" s="81">
        <v>39510</v>
      </c>
      <c r="J96" s="79"/>
      <c r="K96" s="79"/>
      <c r="L96" s="79"/>
      <c r="M96" s="79"/>
      <c r="N96" s="79"/>
      <c r="O96" s="80"/>
    </row>
    <row r="97" spans="1:15" ht="15">
      <c r="A97" s="51" t="s">
        <v>112</v>
      </c>
      <c r="B97" s="29" t="s">
        <v>236</v>
      </c>
      <c r="C97" s="16" t="s">
        <v>27</v>
      </c>
      <c r="D97" s="67"/>
      <c r="E97" s="69"/>
      <c r="F97" s="69"/>
      <c r="G97" s="69"/>
      <c r="H97" s="69"/>
      <c r="I97" s="69"/>
      <c r="J97" s="67">
        <v>39373</v>
      </c>
      <c r="K97" s="67"/>
      <c r="L97" s="67"/>
      <c r="M97" s="67"/>
      <c r="N97" s="67"/>
      <c r="O97" s="68"/>
    </row>
    <row r="98" spans="1:15" ht="15">
      <c r="A98" s="19" t="s">
        <v>44</v>
      </c>
      <c r="B98" s="16" t="str">
        <f>B97</f>
        <v>S3-9</v>
      </c>
      <c r="C98" s="16" t="s">
        <v>27</v>
      </c>
      <c r="D98" s="67"/>
      <c r="E98" s="69"/>
      <c r="F98" s="69"/>
      <c r="G98" s="69"/>
      <c r="H98" s="69">
        <v>39976</v>
      </c>
      <c r="I98" s="69"/>
      <c r="J98" s="67"/>
      <c r="K98" s="67"/>
      <c r="L98" s="67"/>
      <c r="M98" s="67"/>
      <c r="N98" s="67"/>
      <c r="O98" s="68"/>
    </row>
    <row r="99" spans="1:15" ht="15">
      <c r="A99" s="18" t="s">
        <v>113</v>
      </c>
      <c r="B99" s="16" t="s">
        <v>237</v>
      </c>
      <c r="C99" s="15" t="s">
        <v>27</v>
      </c>
      <c r="D99" s="65"/>
      <c r="E99" s="66"/>
      <c r="F99" s="66"/>
      <c r="G99" s="66"/>
      <c r="H99" s="66"/>
      <c r="I99" s="66"/>
      <c r="J99" s="65"/>
      <c r="K99" s="65"/>
      <c r="L99" s="65">
        <v>38460</v>
      </c>
      <c r="M99" s="65"/>
      <c r="N99" s="67"/>
      <c r="O99" s="68"/>
    </row>
    <row r="100" spans="1:15" ht="15">
      <c r="A100" s="19" t="s">
        <v>114</v>
      </c>
      <c r="B100" s="16" t="s">
        <v>238</v>
      </c>
      <c r="C100" s="16" t="s">
        <v>104</v>
      </c>
      <c r="D100" s="67"/>
      <c r="E100" s="69"/>
      <c r="F100" s="69"/>
      <c r="G100" s="69"/>
      <c r="H100" s="69">
        <v>40072</v>
      </c>
      <c r="I100" s="69"/>
      <c r="J100" s="67"/>
      <c r="K100" s="67"/>
      <c r="L100" s="67"/>
      <c r="M100" s="67"/>
      <c r="N100" s="67"/>
      <c r="O100" s="68"/>
    </row>
    <row r="101" spans="1:15" ht="15">
      <c r="A101" s="19" t="s">
        <v>115</v>
      </c>
      <c r="B101" s="16" t="s">
        <v>239</v>
      </c>
      <c r="C101" s="16" t="s">
        <v>104</v>
      </c>
      <c r="D101" s="67"/>
      <c r="E101" s="69"/>
      <c r="F101" s="69"/>
      <c r="G101" s="69"/>
      <c r="H101" s="69"/>
      <c r="I101" s="69"/>
      <c r="J101" s="67"/>
      <c r="K101" s="67">
        <v>38784</v>
      </c>
      <c r="L101" s="67"/>
      <c r="M101" s="67"/>
      <c r="N101" s="67"/>
      <c r="O101" s="68"/>
    </row>
    <row r="102" spans="1:15" s="27" customFormat="1" ht="15">
      <c r="A102" s="51" t="s">
        <v>45</v>
      </c>
      <c r="B102" s="16" t="s">
        <v>239</v>
      </c>
      <c r="C102" s="29" t="s">
        <v>31</v>
      </c>
      <c r="D102" s="72"/>
      <c r="E102" s="73"/>
      <c r="F102" s="73"/>
      <c r="G102" s="73"/>
      <c r="H102" s="73">
        <v>40073</v>
      </c>
      <c r="I102" s="73"/>
      <c r="J102" s="72"/>
      <c r="K102" s="72"/>
      <c r="L102" s="72"/>
      <c r="M102" s="72"/>
      <c r="N102" s="72"/>
      <c r="O102" s="74"/>
    </row>
    <row r="103" spans="1:15" s="41" customFormat="1" ht="18" customHeight="1">
      <c r="A103" s="39" t="s">
        <v>103</v>
      </c>
      <c r="B103" s="45" t="s">
        <v>240</v>
      </c>
      <c r="C103" s="40" t="s">
        <v>104</v>
      </c>
      <c r="D103" s="83"/>
      <c r="E103" s="78"/>
      <c r="F103" s="78"/>
      <c r="G103" s="78">
        <v>40288</v>
      </c>
      <c r="H103" s="78"/>
      <c r="I103" s="78"/>
      <c r="J103" s="77"/>
      <c r="K103" s="77"/>
      <c r="L103" s="77"/>
      <c r="M103" s="77"/>
      <c r="N103" s="79"/>
      <c r="O103" s="80"/>
    </row>
    <row r="104" spans="1:15" ht="18" customHeight="1" thickBot="1">
      <c r="A104" s="55" t="s">
        <v>25</v>
      </c>
      <c r="B104" s="56" t="s">
        <v>241</v>
      </c>
      <c r="C104" s="56" t="s">
        <v>27</v>
      </c>
      <c r="D104" s="84"/>
      <c r="E104" s="85"/>
      <c r="F104" s="85"/>
      <c r="G104" s="85">
        <v>40356</v>
      </c>
      <c r="H104" s="85"/>
      <c r="I104" s="85"/>
      <c r="J104" s="84"/>
      <c r="K104" s="84"/>
      <c r="L104" s="84"/>
      <c r="M104" s="84"/>
      <c r="N104" s="86"/>
      <c r="O104" s="87"/>
    </row>
    <row r="105" spans="1:15" s="12" customFormat="1" ht="19.5" customHeight="1" thickBot="1">
      <c r="A105" s="57" t="s">
        <v>87</v>
      </c>
      <c r="B105" s="58"/>
      <c r="C105" s="58"/>
      <c r="D105" s="90">
        <v>4</v>
      </c>
      <c r="E105" s="91">
        <v>14</v>
      </c>
      <c r="F105" s="91">
        <v>4</v>
      </c>
      <c r="G105" s="91">
        <v>8</v>
      </c>
      <c r="H105" s="91">
        <v>6</v>
      </c>
      <c r="I105" s="91">
        <v>10</v>
      </c>
      <c r="J105" s="90">
        <v>10</v>
      </c>
      <c r="K105" s="90">
        <v>8</v>
      </c>
      <c r="L105" s="90">
        <v>5</v>
      </c>
      <c r="M105" s="90">
        <v>8</v>
      </c>
      <c r="N105" s="90">
        <v>8</v>
      </c>
      <c r="O105" s="92">
        <v>13</v>
      </c>
    </row>
    <row r="106" ht="15"/>
    <row r="107" spans="3:5" ht="15">
      <c r="C107" s="14" t="s">
        <v>99</v>
      </c>
      <c r="E107" s="88" t="s">
        <v>98</v>
      </c>
    </row>
    <row r="108" spans="1:15" ht="15">
      <c r="A108" t="s">
        <v>91</v>
      </c>
      <c r="B108" s="17"/>
      <c r="C108" s="52">
        <f>SUM(E105:J105)</f>
        <v>52</v>
      </c>
      <c r="E108" s="93">
        <f>C108-14</f>
        <v>38</v>
      </c>
      <c r="F108" s="54"/>
      <c r="G108" s="54"/>
      <c r="H108" s="54"/>
      <c r="I108" s="54"/>
      <c r="J108" s="93"/>
      <c r="K108" s="93"/>
      <c r="L108" s="93"/>
      <c r="M108" s="93"/>
      <c r="N108" s="93"/>
      <c r="O108" s="93"/>
    </row>
    <row r="109" spans="1:15" ht="15">
      <c r="A109" t="s">
        <v>90</v>
      </c>
      <c r="B109" s="17"/>
      <c r="C109" s="53">
        <f>C108/5</f>
        <v>10.4</v>
      </c>
      <c r="E109" s="93">
        <f>E108/5</f>
        <v>7.6</v>
      </c>
      <c r="F109" s="54"/>
      <c r="G109" s="54"/>
      <c r="H109" s="54"/>
      <c r="I109" s="54"/>
      <c r="J109" s="93"/>
      <c r="K109" s="93"/>
      <c r="L109" s="93"/>
      <c r="M109" s="93"/>
      <c r="N109" s="93"/>
      <c r="O109" s="93"/>
    </row>
    <row r="110" spans="1:15" ht="15">
      <c r="A110" t="s">
        <v>100</v>
      </c>
      <c r="B110" s="17"/>
      <c r="C110" s="52">
        <f>E105</f>
        <v>14</v>
      </c>
      <c r="E110" s="93">
        <f>C110-4</f>
        <v>10</v>
      </c>
      <c r="F110" s="54" t="s">
        <v>130</v>
      </c>
      <c r="G110" s="54"/>
      <c r="H110" s="54"/>
      <c r="I110" s="54"/>
      <c r="J110" s="93"/>
      <c r="K110" s="93"/>
      <c r="L110" s="93"/>
      <c r="M110" s="93"/>
      <c r="N110" s="93"/>
      <c r="O110" s="93"/>
    </row>
    <row r="111" spans="1:15" ht="15">
      <c r="A111" t="s">
        <v>101</v>
      </c>
      <c r="B111" s="17"/>
      <c r="C111" s="52">
        <f>F105</f>
        <v>4</v>
      </c>
      <c r="E111" s="94">
        <f>C111-1</f>
        <v>3</v>
      </c>
      <c r="F111" s="54" t="s">
        <v>131</v>
      </c>
      <c r="G111" s="54"/>
      <c r="H111" s="54"/>
      <c r="I111" s="54"/>
      <c r="J111" s="93"/>
      <c r="K111" s="93"/>
      <c r="L111" s="93"/>
      <c r="M111" s="93"/>
      <c r="N111" s="93"/>
      <c r="O111" s="93"/>
    </row>
    <row r="112" spans="2:3" ht="15">
      <c r="B112" s="17"/>
      <c r="C112" s="17"/>
    </row>
    <row r="113" spans="1:3" ht="15">
      <c r="A113" t="s">
        <v>92</v>
      </c>
      <c r="B113" s="17">
        <v>150</v>
      </c>
      <c r="C113" s="17" t="s">
        <v>93</v>
      </c>
    </row>
    <row r="114" spans="1:3" ht="15">
      <c r="A114" t="s">
        <v>94</v>
      </c>
      <c r="B114" s="17">
        <f>B113/E109</f>
        <v>19.736842105263158</v>
      </c>
      <c r="C114" s="17" t="s">
        <v>95</v>
      </c>
    </row>
  </sheetData>
  <sheetProtection/>
  <printOptions/>
  <pageMargins left="0.35" right="0.35" top="0.61" bottom="0.57" header="0.3" footer="0.3"/>
  <pageSetup horizontalDpi="600" verticalDpi="600" orientation="landscape" paperSize="9" scale="90" r:id="rId3"/>
  <headerFooter>
    <oddHeader>&amp;C&amp;F</oddHeader>
    <oddFooter>&amp;C&amp;A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zoomScale="115" zoomScaleNormal="115" zoomScalePageLayoutView="0" workbookViewId="0" topLeftCell="A1">
      <pane xSplit="1" topLeftCell="T1" activePane="topRight" state="frozen"/>
      <selection pane="topLeft" activeCell="A1" sqref="A1"/>
      <selection pane="topRight" activeCell="AB10" sqref="AB10:AC10"/>
    </sheetView>
  </sheetViews>
  <sheetFormatPr defaultColWidth="9.140625" defaultRowHeight="27" customHeight="1"/>
  <cols>
    <col min="1" max="1" width="3.7109375" style="0" customWidth="1"/>
    <col min="2" max="2" width="9.57421875" style="0" customWidth="1"/>
    <col min="3" max="5" width="9.57421875" style="2" customWidth="1"/>
    <col min="6" max="6" width="10.421875" style="2" customWidth="1"/>
    <col min="7" max="7" width="9.57421875" style="2" customWidth="1"/>
    <col min="8" max="8" width="12.7109375" style="5" customWidth="1"/>
    <col min="9" max="9" width="9.57421875" style="5" customWidth="1"/>
    <col min="10" max="14" width="9.57421875" style="2" customWidth="1"/>
    <col min="15" max="29" width="9.57421875" style="0" customWidth="1"/>
    <col min="30" max="30" width="10.421875" style="0" customWidth="1"/>
    <col min="31" max="31" width="9.57421875" style="0" customWidth="1"/>
  </cols>
  <sheetData>
    <row r="1" spans="2:33" s="22" customFormat="1" ht="20.25" customHeight="1" thickBot="1">
      <c r="B1" s="107" t="s">
        <v>143</v>
      </c>
      <c r="C1" s="107"/>
      <c r="D1" s="106" t="s">
        <v>142</v>
      </c>
      <c r="E1" s="106"/>
      <c r="F1" s="106" t="s">
        <v>141</v>
      </c>
      <c r="G1" s="106"/>
      <c r="H1" s="104" t="s">
        <v>140</v>
      </c>
      <c r="I1" s="104"/>
      <c r="J1" s="106" t="s">
        <v>139</v>
      </c>
      <c r="K1" s="106"/>
      <c r="L1" s="104" t="s">
        <v>138</v>
      </c>
      <c r="M1" s="104"/>
      <c r="N1" s="104" t="s">
        <v>137</v>
      </c>
      <c r="O1" s="105"/>
      <c r="P1" s="103" t="s">
        <v>136</v>
      </c>
      <c r="Q1" s="103"/>
      <c r="R1" s="23"/>
      <c r="S1" s="23"/>
      <c r="T1" s="103" t="s">
        <v>150</v>
      </c>
      <c r="U1" s="103"/>
      <c r="V1" s="102" t="s">
        <v>149</v>
      </c>
      <c r="W1" s="102"/>
      <c r="X1" s="102" t="s">
        <v>148</v>
      </c>
      <c r="Y1" s="102"/>
      <c r="Z1" s="102" t="s">
        <v>146</v>
      </c>
      <c r="AA1" s="102"/>
      <c r="AB1" s="102" t="s">
        <v>147</v>
      </c>
      <c r="AC1" s="102"/>
      <c r="AD1" s="102" t="s">
        <v>145</v>
      </c>
      <c r="AE1" s="102"/>
      <c r="AF1" s="102" t="s">
        <v>144</v>
      </c>
      <c r="AG1" s="102"/>
    </row>
    <row r="2" spans="1:33" ht="30" customHeight="1" thickBot="1">
      <c r="A2">
        <v>1</v>
      </c>
      <c r="B2" s="6" t="str">
        <f>'Details of people interred'!A2</f>
        <v>Ann Mc Crum </v>
      </c>
      <c r="C2" s="7"/>
      <c r="D2" s="6" t="str">
        <f>'Details of people interred'!A3</f>
        <v>Kathleen McKay</v>
      </c>
      <c r="E2" s="8"/>
      <c r="F2" s="6" t="str">
        <f>'Details of people interred'!A17</f>
        <v>Mick Mulligan</v>
      </c>
      <c r="G2" s="8"/>
      <c r="H2" s="6" t="str">
        <f>'Details of people interred'!A32</f>
        <v>Joe Healy</v>
      </c>
      <c r="I2" s="7"/>
      <c r="J2" s="6" t="str">
        <f>'Details of people interred'!A49</f>
        <v>May Singleton</v>
      </c>
      <c r="K2" s="7" t="str">
        <f>'Details of people interred'!A50</f>
        <v>Jerry Singleton</v>
      </c>
      <c r="N2" s="10"/>
      <c r="O2" s="7"/>
      <c r="P2" s="2" t="str">
        <f>'Details of people interred'!A78</f>
        <v>Paul Fagan</v>
      </c>
      <c r="Q2" s="7"/>
      <c r="R2" s="31" t="s">
        <v>105</v>
      </c>
      <c r="S2" s="32"/>
      <c r="T2" s="9"/>
      <c r="U2" s="7"/>
      <c r="V2" s="2" t="str">
        <f>'Details of people interred'!A85</f>
        <v>Francie Duncan</v>
      </c>
      <c r="W2" s="7"/>
      <c r="X2" s="10"/>
      <c r="Y2" s="7"/>
      <c r="Z2" s="9"/>
      <c r="AA2" s="7"/>
      <c r="AB2" s="9"/>
      <c r="AC2" s="7"/>
      <c r="AD2" s="101"/>
      <c r="AE2" s="7"/>
      <c r="AF2" s="10" t="str">
        <f>'Details of people interred'!A104</f>
        <v>Angela Sheridan</v>
      </c>
      <c r="AG2" s="7"/>
    </row>
    <row r="3" spans="1:33" ht="30" customHeight="1" thickBot="1">
      <c r="A3">
        <v>2</v>
      </c>
      <c r="B3" s="6"/>
      <c r="C3" s="7"/>
      <c r="D3" s="6" t="str">
        <f>'Details of people interred'!A4</f>
        <v>Padraig Lynn</v>
      </c>
      <c r="E3" s="8"/>
      <c r="F3" s="6" t="str">
        <f>'Details of people interred'!A18</f>
        <v>Kathleen McConn</v>
      </c>
      <c r="G3" s="9"/>
      <c r="H3" s="10" t="str">
        <f>H2</f>
        <v>Joe Healy</v>
      </c>
      <c r="I3" s="11"/>
      <c r="J3" s="8" t="str">
        <f>'Details of people interred'!A51</f>
        <v>Mary Gallagher</v>
      </c>
      <c r="K3" s="9"/>
      <c r="L3" s="10"/>
      <c r="M3" s="7"/>
      <c r="N3" s="10" t="str">
        <f>'Details of people interred'!A73</f>
        <v>Joan O'Callaghan</v>
      </c>
      <c r="O3" s="7"/>
      <c r="P3" s="6" t="str">
        <f>P2</f>
        <v>Paul Fagan</v>
      </c>
      <c r="Q3" s="7"/>
      <c r="R3" s="33"/>
      <c r="S3" s="34"/>
      <c r="T3" s="8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  <c r="AG3" s="7"/>
    </row>
    <row r="4" spans="1:33" ht="30" customHeight="1" thickBot="1">
      <c r="A4">
        <v>3</v>
      </c>
      <c r="B4" s="6"/>
      <c r="C4" s="7"/>
      <c r="D4" s="2" t="s">
        <v>129</v>
      </c>
      <c r="E4" s="8"/>
      <c r="F4" s="6" t="str">
        <f>'Details of people interred'!A19</f>
        <v>Joe Dolan</v>
      </c>
      <c r="G4" s="8"/>
      <c r="H4" s="6" t="str">
        <f>'Details of people interred'!A33</f>
        <v>Ben Glennon</v>
      </c>
      <c r="I4" s="7"/>
      <c r="J4" s="8" t="str">
        <f>'Details of people interred'!A53</f>
        <v>Bridie Kelly</v>
      </c>
      <c r="K4" s="8" t="str">
        <f>'Details of people interred'!A52</f>
        <v>Paddy Kelly</v>
      </c>
      <c r="L4" s="10"/>
      <c r="M4" s="7"/>
      <c r="N4" s="10" t="str">
        <f>'Details of people interred'!A74</f>
        <v>Paddy O'Callaghan</v>
      </c>
      <c r="P4" s="6"/>
      <c r="Q4" s="7"/>
      <c r="R4" s="33"/>
      <c r="S4" s="34"/>
      <c r="T4" s="8"/>
      <c r="U4" s="7"/>
      <c r="V4" s="6"/>
      <c r="W4" s="7"/>
      <c r="X4" s="2" t="str">
        <f>'Details of people interred'!A88</f>
        <v>Thomas Casey</v>
      </c>
      <c r="Y4" s="7"/>
      <c r="Z4" s="6"/>
      <c r="AA4" s="7"/>
      <c r="AB4" s="6" t="str">
        <f>'Details of people interred'!A93</f>
        <v>Ita Whyte</v>
      </c>
      <c r="AC4" s="7"/>
      <c r="AD4" s="6"/>
      <c r="AE4" s="7"/>
      <c r="AF4" s="6"/>
      <c r="AG4" s="7"/>
    </row>
    <row r="5" spans="1:33" ht="30" customHeight="1" thickBot="1">
      <c r="A5">
        <v>4</v>
      </c>
      <c r="B5" s="6"/>
      <c r="C5" s="7"/>
      <c r="D5" s="6" t="str">
        <f>'Details of people interred'!A6</f>
        <v>Lar Whelan (Child)</v>
      </c>
      <c r="E5" s="8"/>
      <c r="F5" s="6" t="str">
        <f>'Details of people interred'!A20</f>
        <v>Seamus Kenny</v>
      </c>
      <c r="G5" s="8"/>
      <c r="H5" s="6" t="str">
        <f>'Details of people interred'!A35</f>
        <v>Ann Woods</v>
      </c>
      <c r="I5" s="7"/>
      <c r="J5" s="2" t="str">
        <f>'Details of people interred'!A54</f>
        <v>Ann Kelly</v>
      </c>
      <c r="K5" s="8" t="str">
        <f>'Details of people interred'!A55</f>
        <v>Benjamin Kelly</v>
      </c>
      <c r="L5" s="10"/>
      <c r="M5" s="7"/>
      <c r="N5" s="10" t="str">
        <f>'Details of people interred'!A75</f>
        <v>Patrick Keelan</v>
      </c>
      <c r="O5" s="7" t="str">
        <f>'Details of people interred'!A76</f>
        <v>Caith Keelan</v>
      </c>
      <c r="P5" s="6"/>
      <c r="Q5" s="7"/>
      <c r="R5" s="33"/>
      <c r="S5" s="34"/>
      <c r="U5" s="98"/>
      <c r="V5" s="6"/>
      <c r="W5" s="7"/>
      <c r="X5" s="6"/>
      <c r="Y5" s="7"/>
      <c r="Z5" s="6"/>
      <c r="AA5" s="7"/>
      <c r="AB5" s="6"/>
      <c r="AC5" s="7"/>
      <c r="AD5" s="6"/>
      <c r="AE5" s="7"/>
      <c r="AF5" s="6"/>
      <c r="AG5" s="7"/>
    </row>
    <row r="6" spans="1:33" ht="30" customHeight="1" thickBot="1">
      <c r="A6">
        <v>5</v>
      </c>
      <c r="B6" s="6"/>
      <c r="C6" s="7"/>
      <c r="D6" s="6" t="str">
        <f>'Details of people interred'!A7</f>
        <v>John Nally</v>
      </c>
      <c r="E6" s="8"/>
      <c r="F6" s="6" t="str">
        <f>'Details of people interred'!A21</f>
        <v>Tom Kavanagh</v>
      </c>
      <c r="G6" s="8"/>
      <c r="H6" s="6" t="str">
        <f>'Details of people interred'!A36</f>
        <v>Cyril Cleary</v>
      </c>
      <c r="I6" s="7" t="str">
        <f>'Details of people interred'!A37</f>
        <v>Joyce  Cleary</v>
      </c>
      <c r="J6" s="6" t="str">
        <f>'Details of people interred'!A56</f>
        <v>Christy Darby</v>
      </c>
      <c r="K6" s="8"/>
      <c r="L6" s="10"/>
      <c r="M6" s="7"/>
      <c r="N6" s="2" t="str">
        <f>'Details of people interred'!A77</f>
        <v>James Boland</v>
      </c>
      <c r="O6" s="7"/>
      <c r="P6" s="6"/>
      <c r="Q6" s="7"/>
      <c r="R6" s="35"/>
      <c r="S6" s="36"/>
      <c r="T6" s="10" t="str">
        <f>'Details of people interred'!A81</f>
        <v>Jimmy Keena</v>
      </c>
      <c r="U6" s="7"/>
      <c r="V6" s="6"/>
      <c r="W6" s="7"/>
      <c r="X6" s="6"/>
      <c r="Y6" s="7"/>
      <c r="Z6" s="6" t="str">
        <f>'Details of people interred'!A89</f>
        <v>Eamon Kearney</v>
      </c>
      <c r="AA6" s="7"/>
      <c r="AB6" s="2" t="str">
        <f>'Details of people interred'!A94</f>
        <v>Noreen Doyle</v>
      </c>
      <c r="AC6" s="7"/>
      <c r="AD6" s="6" t="str">
        <f>'Details of people interred'!A101</f>
        <v>James Doyle</v>
      </c>
      <c r="AE6" s="7" t="str">
        <f>'Details of people interred'!A102</f>
        <v>Noreen Doyle</v>
      </c>
      <c r="AF6" s="6"/>
      <c r="AG6" s="7"/>
    </row>
    <row r="7" spans="1:33" ht="30" customHeight="1" thickBot="1">
      <c r="A7">
        <v>6</v>
      </c>
      <c r="B7" s="6"/>
      <c r="C7" s="7"/>
      <c r="D7" s="6" t="str">
        <f>'Details of people interred'!A8</f>
        <v>Kathleen Logan</v>
      </c>
      <c r="E7" s="8"/>
      <c r="F7" s="6" t="str">
        <f>'Details of people interred'!A22</f>
        <v>Declan Fitzsimons</v>
      </c>
      <c r="G7" s="8"/>
      <c r="H7" s="6" t="str">
        <f>'Details of people interred'!A38</f>
        <v>Pat Bermingham</v>
      </c>
      <c r="I7" s="7"/>
      <c r="J7" s="8" t="str">
        <f>'Details of people interred'!A57</f>
        <v>Frank McCormack</v>
      </c>
      <c r="K7" s="8"/>
      <c r="L7" s="10"/>
      <c r="M7" s="7"/>
      <c r="N7" s="6"/>
      <c r="O7" s="7"/>
      <c r="P7" s="6"/>
      <c r="Q7" s="7"/>
      <c r="R7" s="33"/>
      <c r="S7" s="34"/>
      <c r="U7" s="100"/>
      <c r="V7" s="6"/>
      <c r="W7" s="7"/>
      <c r="X7" s="6"/>
      <c r="Y7" s="7"/>
      <c r="Z7" s="6" t="str">
        <f>'Details of people interred'!A90</f>
        <v>Josie Fitzgerald</v>
      </c>
      <c r="AA7" s="7"/>
      <c r="AB7" s="6"/>
      <c r="AC7" s="7"/>
      <c r="AD7" s="6"/>
      <c r="AE7" s="7"/>
      <c r="AF7" s="6"/>
      <c r="AG7" s="7"/>
    </row>
    <row r="8" spans="1:33" ht="30" customHeight="1" thickBot="1">
      <c r="A8">
        <v>7</v>
      </c>
      <c r="B8" s="6"/>
      <c r="C8" s="7"/>
      <c r="D8" s="6" t="str">
        <f>'Details of people interred'!A9</f>
        <v>Nicholas Smyth</v>
      </c>
      <c r="E8" s="8"/>
      <c r="F8" s="6" t="str">
        <f>'Details of people interred'!A23</f>
        <v>Jacqueline Duffy</v>
      </c>
      <c r="G8" s="8"/>
      <c r="H8" s="6" t="str">
        <f>'Details of people interred'!A39</f>
        <v>Molly Darcy</v>
      </c>
      <c r="I8" s="7" t="str">
        <f>'Details of people interred'!A40</f>
        <v>Tom Darcy</v>
      </c>
      <c r="J8" s="8" t="str">
        <f>'Details of people interred'!A58</f>
        <v>Tommy Gaffy</v>
      </c>
      <c r="K8" s="8"/>
      <c r="L8" s="10"/>
      <c r="M8" s="7"/>
      <c r="N8" s="6"/>
      <c r="O8" s="7"/>
      <c r="P8" s="6"/>
      <c r="Q8" s="7"/>
      <c r="R8" s="33"/>
      <c r="S8" s="34"/>
      <c r="T8" s="10" t="str">
        <f>'Details of people interred'!A82</f>
        <v>Josie McCaffrey</v>
      </c>
      <c r="U8" s="7"/>
      <c r="V8" s="6"/>
      <c r="W8" s="7"/>
      <c r="X8" s="6"/>
      <c r="Y8" s="7"/>
      <c r="Z8" s="6"/>
      <c r="AA8" s="7"/>
      <c r="AB8" s="6" t="str">
        <f>'Details of people interred'!A95</f>
        <v>Dympna Fitzgerald</v>
      </c>
      <c r="AC8" s="7"/>
      <c r="AD8" s="6"/>
      <c r="AE8" s="7"/>
      <c r="AF8" s="6"/>
      <c r="AG8" s="7"/>
    </row>
    <row r="9" spans="1:33" ht="30" customHeight="1" thickBot="1">
      <c r="A9">
        <v>8</v>
      </c>
      <c r="B9" s="6"/>
      <c r="C9" s="7"/>
      <c r="D9" s="6" t="str">
        <f>'Details of people interred'!A10</f>
        <v>Angela Butler</v>
      </c>
      <c r="E9" s="8"/>
      <c r="F9" s="6" t="str">
        <f>'Details of people interred'!A24</f>
        <v>Brenda Traynor</v>
      </c>
      <c r="G9" s="8"/>
      <c r="H9" s="6" t="str">
        <f>'Details of people interred'!A41</f>
        <v>Peter Gaynor</v>
      </c>
      <c r="I9" s="7"/>
      <c r="J9" s="8" t="str">
        <f>'Details of people interred'!A59</f>
        <v>Jack Corrigan</v>
      </c>
      <c r="K9" s="8" t="str">
        <f>'Details of people interred'!A60</f>
        <v>Teresa Corrigan</v>
      </c>
      <c r="L9" s="10"/>
      <c r="M9" s="7"/>
      <c r="N9" s="6"/>
      <c r="O9" s="7"/>
      <c r="P9" s="6"/>
      <c r="Q9" s="7"/>
      <c r="R9" s="33"/>
      <c r="S9" s="34"/>
      <c r="T9" s="2" t="str">
        <f>'Details of people interred'!A83</f>
        <v>Philo Lynam</v>
      </c>
      <c r="U9" s="95"/>
      <c r="V9" s="6"/>
      <c r="W9" s="7"/>
      <c r="X9" s="6"/>
      <c r="Y9" s="7"/>
      <c r="AA9" s="7"/>
      <c r="AB9" s="97" t="str">
        <f>'Details of people interred'!A96</f>
        <v>Joseph Burke</v>
      </c>
      <c r="AC9" s="98"/>
      <c r="AD9" s="6" t="str">
        <f>'Details of people interred'!A103</f>
        <v>Bernadette Burke</v>
      </c>
      <c r="AE9" s="7"/>
      <c r="AF9" s="6"/>
      <c r="AG9" s="7"/>
    </row>
    <row r="10" spans="1:33" ht="30" customHeight="1" thickBot="1">
      <c r="A10">
        <v>9</v>
      </c>
      <c r="B10" s="6"/>
      <c r="C10" s="7"/>
      <c r="D10" s="6" t="str">
        <f>'Details of people interred'!A11</f>
        <v>Mick Lynch</v>
      </c>
      <c r="E10" s="8"/>
      <c r="F10" s="6" t="str">
        <f>'Details of people interred'!A25</f>
        <v>Tony Dourgan</v>
      </c>
      <c r="G10" s="8"/>
      <c r="H10" s="6" t="str">
        <f>'Details of people interred'!A42</f>
        <v>John McGillicuddy</v>
      </c>
      <c r="I10" s="7"/>
      <c r="J10" s="8" t="str">
        <f>'Details of people interred'!A61</f>
        <v>John Tuohy</v>
      </c>
      <c r="K10" s="8"/>
      <c r="L10" s="10"/>
      <c r="M10" s="7"/>
      <c r="N10" s="6"/>
      <c r="O10" s="7"/>
      <c r="P10" s="6"/>
      <c r="Q10" s="7"/>
      <c r="R10" s="33"/>
      <c r="S10" s="34"/>
      <c r="T10" s="8"/>
      <c r="U10" s="7"/>
      <c r="V10" s="6"/>
      <c r="W10" s="7"/>
      <c r="X10" s="6"/>
      <c r="Y10" s="7"/>
      <c r="Z10" s="6" t="str">
        <f>'Details of people interred'!A91</f>
        <v>Mary Glynn</v>
      </c>
      <c r="AA10" s="8"/>
      <c r="AB10" s="96" t="str">
        <f>'Details of people interred'!A97</f>
        <v>Jimmy Lyons</v>
      </c>
      <c r="AC10" s="11" t="str">
        <f>'Details of people interred'!A98</f>
        <v>Olivia Rock</v>
      </c>
      <c r="AD10" s="8"/>
      <c r="AE10" s="7"/>
      <c r="AF10" s="8"/>
      <c r="AG10" s="7"/>
    </row>
    <row r="11" spans="1:33" ht="30" customHeight="1" thickBot="1">
      <c r="A11">
        <v>10</v>
      </c>
      <c r="B11" s="6"/>
      <c r="C11" s="7"/>
      <c r="D11" s="6" t="str">
        <f>'Details of people interred'!A12</f>
        <v>Joan Mc Donagh</v>
      </c>
      <c r="E11" s="8"/>
      <c r="F11" s="6" t="str">
        <f>'Details of people interred'!A26</f>
        <v>Hubert Moran</v>
      </c>
      <c r="G11" s="8"/>
      <c r="H11" s="6" t="str">
        <f>'Details of people interred'!A43</f>
        <v>Ann Dunning McCann</v>
      </c>
      <c r="I11" s="7"/>
      <c r="J11" s="8" t="str">
        <f>'Details of people interred'!A62</f>
        <v>Mary Doyle</v>
      </c>
      <c r="K11" s="8"/>
      <c r="L11" s="10" t="str">
        <f>'Details of people interred'!A69</f>
        <v>Charles Curley</v>
      </c>
      <c r="M11" s="7" t="str">
        <f>'Details of people interred'!A70</f>
        <v>Frank Curley</v>
      </c>
      <c r="N11" s="6"/>
      <c r="O11" s="7"/>
      <c r="P11" s="6"/>
      <c r="Q11" s="7"/>
      <c r="R11" s="33"/>
      <c r="S11" s="34"/>
      <c r="T11" s="8"/>
      <c r="U11" s="7"/>
      <c r="V11" s="6"/>
      <c r="W11" s="7"/>
      <c r="X11" s="6"/>
      <c r="Y11" s="7"/>
      <c r="Z11" s="6" t="str">
        <f>'Details of people interred'!A92</f>
        <v>Majella Sc ally</v>
      </c>
      <c r="AA11" s="7"/>
      <c r="AB11" s="99" t="str">
        <f>'Details of people interred'!A99</f>
        <v>Paddy Quinn</v>
      </c>
      <c r="AC11" s="95"/>
      <c r="AD11" s="6"/>
      <c r="AE11" s="7"/>
      <c r="AF11" s="6"/>
      <c r="AG11" s="7"/>
    </row>
    <row r="12" spans="1:33" ht="30" customHeight="1" thickBot="1">
      <c r="A12">
        <v>11</v>
      </c>
      <c r="B12" s="6"/>
      <c r="C12" s="7"/>
      <c r="D12" s="6" t="str">
        <f>'Details of people interred'!A13</f>
        <v>Denis Johnston</v>
      </c>
      <c r="E12" s="8"/>
      <c r="F12" s="6" t="str">
        <f>'Details of people interred'!A27</f>
        <v>Kathleen Murtagh</v>
      </c>
      <c r="G12" s="8"/>
      <c r="H12" s="6" t="str">
        <f>'Details of people interred'!A44</f>
        <v>?</v>
      </c>
      <c r="I12" s="7"/>
      <c r="J12" s="8" t="str">
        <f>'Details of people interred'!A63</f>
        <v>Kevin Grady</v>
      </c>
      <c r="K12" s="8"/>
      <c r="L12" s="10"/>
      <c r="M12" s="7"/>
      <c r="N12" s="6"/>
      <c r="O12" s="7"/>
      <c r="P12" s="6"/>
      <c r="Q12" s="7"/>
      <c r="R12" s="33"/>
      <c r="S12" s="34"/>
      <c r="T12" s="8" t="str">
        <f>'Details of people interred'!A84</f>
        <v>Eddie Purcell</v>
      </c>
      <c r="U12" s="7"/>
      <c r="V12" s="6"/>
      <c r="W12" s="7"/>
      <c r="X12" s="6"/>
      <c r="Y12" s="7"/>
      <c r="Z12" s="6"/>
      <c r="AA12" s="7"/>
      <c r="AB12" s="96" t="str">
        <f>'Details of people interred'!A100</f>
        <v>Seamus Duigenan</v>
      </c>
      <c r="AC12" s="7"/>
      <c r="AD12" s="6"/>
      <c r="AE12" s="7"/>
      <c r="AF12" s="6"/>
      <c r="AG12" s="7"/>
    </row>
    <row r="13" spans="1:33" ht="30" customHeight="1" thickBot="1">
      <c r="A13">
        <v>12</v>
      </c>
      <c r="B13" s="6"/>
      <c r="C13" s="7"/>
      <c r="D13" s="6" t="str">
        <f>'Details of people interred'!A14</f>
        <v>Shelia Purcell</v>
      </c>
      <c r="E13" s="8"/>
      <c r="F13" s="6" t="str">
        <f>'Details of people interred'!A28</f>
        <v>Michael Murphy</v>
      </c>
      <c r="G13" s="8"/>
      <c r="H13" s="6" t="str">
        <f>'Details of people interred'!A45</f>
        <v>Chris Kenneddy</v>
      </c>
      <c r="I13" s="7"/>
      <c r="J13" s="8" t="str">
        <f>'Details of people interred'!A64</f>
        <v>Ned Walsh</v>
      </c>
      <c r="K13" s="8"/>
      <c r="L13" s="10" t="str">
        <f>'Details of people interred'!A71</f>
        <v>Thomas Maher</v>
      </c>
      <c r="M13" s="7"/>
      <c r="N13" s="6"/>
      <c r="O13" s="7"/>
      <c r="P13" s="6" t="str">
        <f>'Details of people interred'!A79</f>
        <v>Sharon Reilly</v>
      </c>
      <c r="Q13" s="7"/>
      <c r="R13" s="33"/>
      <c r="S13" s="34"/>
      <c r="T13" s="8"/>
      <c r="U13" s="7"/>
      <c r="V13" s="2" t="str">
        <f>'Details of people interred'!A86</f>
        <v>Betty Ward</v>
      </c>
      <c r="W13" s="7"/>
      <c r="X13" s="2"/>
      <c r="Y13" s="7"/>
      <c r="Z13" s="44"/>
      <c r="AA13" s="43"/>
      <c r="AB13" s="44"/>
      <c r="AC13" s="38"/>
      <c r="AD13" s="44"/>
      <c r="AE13" s="43"/>
      <c r="AF13" s="44"/>
      <c r="AG13" s="43"/>
    </row>
    <row r="14" spans="1:33" ht="30" customHeight="1" thickBot="1">
      <c r="A14">
        <v>13</v>
      </c>
      <c r="B14" s="6"/>
      <c r="C14" s="7"/>
      <c r="D14" s="6" t="str">
        <f>'Details of people interred'!A15</f>
        <v>Martin Wall</v>
      </c>
      <c r="E14" s="9"/>
      <c r="F14" s="6" t="str">
        <f>'Details of people interred'!A29</f>
        <v>David Dillion</v>
      </c>
      <c r="G14" s="8"/>
      <c r="H14" s="6" t="str">
        <f>'Details of people interred'!A46</f>
        <v>Nicholas Purcell</v>
      </c>
      <c r="I14" s="7"/>
      <c r="J14" s="8" t="str">
        <f>'Details of people interred'!A65</f>
        <v>May Mullign</v>
      </c>
      <c r="K14" s="8"/>
      <c r="L14" s="10" t="str">
        <f>'Details of people interred'!A72</f>
        <v>John Claffy</v>
      </c>
      <c r="M14" s="7"/>
      <c r="N14" s="6"/>
      <c r="O14" s="7"/>
      <c r="P14" s="6" t="str">
        <f>'Details of people interred'!A80</f>
        <v>Owen McHugh</v>
      </c>
      <c r="Q14" s="7"/>
      <c r="R14" s="33"/>
      <c r="S14" s="34"/>
      <c r="T14" s="8"/>
      <c r="U14" s="7"/>
      <c r="V14" s="6"/>
      <c r="W14" s="7"/>
      <c r="X14" s="42"/>
      <c r="Y14" s="43"/>
      <c r="Z14" s="42"/>
      <c r="AA14" s="43"/>
      <c r="AB14" s="42"/>
      <c r="AC14" s="43"/>
      <c r="AD14" s="42"/>
      <c r="AE14" s="43"/>
      <c r="AF14" s="42"/>
      <c r="AG14" s="43"/>
    </row>
    <row r="15" spans="1:33" ht="30" customHeight="1" thickBot="1">
      <c r="A15">
        <v>14</v>
      </c>
      <c r="B15" s="6"/>
      <c r="C15" s="7"/>
      <c r="D15" s="10" t="s">
        <v>86</v>
      </c>
      <c r="E15" s="9" t="s">
        <v>86</v>
      </c>
      <c r="F15" s="6" t="str">
        <f>'Details of people interred'!A30</f>
        <v>Christina Cooke </v>
      </c>
      <c r="G15" s="8"/>
      <c r="H15" s="6" t="str">
        <f>'Details of people interred'!A47</f>
        <v>Leah Cleary</v>
      </c>
      <c r="I15" s="7"/>
      <c r="J15" s="8" t="str">
        <f>'Details of people interred'!A66</f>
        <v>Michael Allen</v>
      </c>
      <c r="K15" s="8"/>
      <c r="L15" s="6"/>
      <c r="N15" s="6"/>
      <c r="O15" s="7"/>
      <c r="P15" s="10" t="str">
        <f>P14</f>
        <v>Owen McHugh</v>
      </c>
      <c r="Q15" s="7"/>
      <c r="R15" s="33"/>
      <c r="S15" s="34"/>
      <c r="T15" s="8"/>
      <c r="U15" s="7"/>
      <c r="V15" s="6" t="str">
        <f>'Details of people interred'!A87</f>
        <v>Breda O'Down</v>
      </c>
      <c r="W15" s="7"/>
      <c r="X15" s="42"/>
      <c r="Y15" s="43"/>
      <c r="Z15" s="42"/>
      <c r="AA15" s="43"/>
      <c r="AB15" s="42"/>
      <c r="AC15" s="43"/>
      <c r="AD15" s="42"/>
      <c r="AE15" s="43"/>
      <c r="AF15" s="42"/>
      <c r="AG15" s="43"/>
    </row>
    <row r="16" spans="1:33" ht="30" customHeight="1" thickBot="1">
      <c r="A16">
        <v>15</v>
      </c>
      <c r="B16" s="6"/>
      <c r="C16" s="7"/>
      <c r="D16" s="6" t="str">
        <f>'Details of people interred'!A16</f>
        <v>Jim Carton</v>
      </c>
      <c r="E16" s="8"/>
      <c r="F16" s="6" t="str">
        <f>'Details of people interred'!A31</f>
        <v>Michael Ward</v>
      </c>
      <c r="G16" s="8"/>
      <c r="H16" s="6" t="str">
        <f>'Details of people interred'!A48</f>
        <v>Abby Fahy Raleigh</v>
      </c>
      <c r="I16" s="7"/>
      <c r="J16" s="6" t="str">
        <f>'Details of people interred'!A67</f>
        <v>Tim Mulready</v>
      </c>
      <c r="K16" s="8" t="str">
        <f>'Details of people interred'!A68</f>
        <v>Richard Mulready</v>
      </c>
      <c r="L16" s="6"/>
      <c r="M16" s="7"/>
      <c r="N16" s="6"/>
      <c r="O16" s="7"/>
      <c r="P16" s="6" t="str">
        <f>'Details of people interred'!A81</f>
        <v>Jimmy Keena</v>
      </c>
      <c r="Q16" s="7"/>
      <c r="R16" s="37"/>
      <c r="S16" s="38"/>
      <c r="T16" s="8"/>
      <c r="U16" s="7"/>
      <c r="V16" s="42"/>
      <c r="W16" s="43"/>
      <c r="X16" s="42"/>
      <c r="Y16" s="43"/>
      <c r="Z16" s="42"/>
      <c r="AA16" s="43"/>
      <c r="AB16" s="42"/>
      <c r="AC16" s="43"/>
      <c r="AD16" s="42"/>
      <c r="AE16" s="43"/>
      <c r="AF16" s="42"/>
      <c r="AG16" s="43"/>
    </row>
    <row r="17" spans="3:14" ht="27" customHeight="1">
      <c r="C17"/>
      <c r="D17"/>
      <c r="E17"/>
      <c r="K17" s="24"/>
      <c r="L17"/>
      <c r="M17"/>
      <c r="N17"/>
    </row>
    <row r="18" spans="3:14" ht="27" customHeight="1">
      <c r="C18"/>
      <c r="D18"/>
      <c r="E18"/>
      <c r="F18"/>
      <c r="G18"/>
      <c r="H18" s="4"/>
      <c r="I18" s="4"/>
      <c r="J18"/>
      <c r="K18"/>
      <c r="L18"/>
      <c r="M18"/>
      <c r="N18"/>
    </row>
    <row r="19" spans="3:14" ht="27" customHeight="1">
      <c r="C19"/>
      <c r="D19">
        <v>0</v>
      </c>
      <c r="E19"/>
      <c r="F19"/>
      <c r="G19"/>
      <c r="H19" s="4"/>
      <c r="I19" s="4"/>
      <c r="J19"/>
      <c r="K19"/>
      <c r="L19"/>
      <c r="M19"/>
      <c r="N19"/>
    </row>
    <row r="20" spans="3:14" ht="27" customHeight="1">
      <c r="C20"/>
      <c r="D20"/>
      <c r="E20"/>
      <c r="F20"/>
      <c r="G20"/>
      <c r="H20" s="4"/>
      <c r="I20" s="4"/>
      <c r="J20"/>
      <c r="K20"/>
      <c r="L20"/>
      <c r="M20"/>
      <c r="N20"/>
    </row>
    <row r="21" spans="3:14" ht="27" customHeight="1">
      <c r="C21"/>
      <c r="D21"/>
      <c r="E21"/>
      <c r="F21"/>
      <c r="G21"/>
      <c r="H21" s="4"/>
      <c r="I21" s="4"/>
      <c r="J21"/>
      <c r="K21"/>
      <c r="L21"/>
      <c r="M21"/>
      <c r="N21"/>
    </row>
    <row r="22" spans="3:14" ht="27" customHeight="1">
      <c r="C22"/>
      <c r="D22"/>
      <c r="E22"/>
      <c r="F22"/>
      <c r="G22"/>
      <c r="H22" s="4"/>
      <c r="I22" s="4"/>
      <c r="J22"/>
      <c r="K22"/>
      <c r="L22"/>
      <c r="M22"/>
      <c r="N22"/>
    </row>
    <row r="23" spans="3:14" ht="27" customHeight="1">
      <c r="C23"/>
      <c r="D23"/>
      <c r="E23"/>
      <c r="F23"/>
      <c r="G23"/>
      <c r="H23" s="4"/>
      <c r="I23" s="4"/>
      <c r="J23"/>
      <c r="K23"/>
      <c r="L23"/>
      <c r="M23"/>
      <c r="N23"/>
    </row>
    <row r="24" spans="3:14" ht="27" customHeight="1">
      <c r="C24"/>
      <c r="D24"/>
      <c r="E24"/>
      <c r="F24"/>
      <c r="G24"/>
      <c r="H24" s="4"/>
      <c r="I24" s="4"/>
      <c r="J24"/>
      <c r="K24"/>
      <c r="L24"/>
      <c r="M24"/>
      <c r="N24"/>
    </row>
    <row r="25" spans="3:14" ht="27" customHeight="1">
      <c r="C25"/>
      <c r="D25"/>
      <c r="E25"/>
      <c r="F25"/>
      <c r="G25"/>
      <c r="H25" s="4"/>
      <c r="I25" s="4"/>
      <c r="J25"/>
      <c r="K25"/>
      <c r="L25"/>
      <c r="M25"/>
      <c r="N25"/>
    </row>
    <row r="26" spans="3:14" ht="27" customHeight="1">
      <c r="C26"/>
      <c r="D26"/>
      <c r="E26"/>
      <c r="F26"/>
      <c r="G26"/>
      <c r="H26" s="4"/>
      <c r="I26" s="4"/>
      <c r="J26"/>
      <c r="K26"/>
      <c r="L26"/>
      <c r="M26"/>
      <c r="N26"/>
    </row>
    <row r="27" spans="3:14" ht="27" customHeight="1">
      <c r="C27"/>
      <c r="D27"/>
      <c r="E27"/>
      <c r="F27"/>
      <c r="G27"/>
      <c r="H27" s="4"/>
      <c r="I27" s="4"/>
      <c r="J27"/>
      <c r="K27"/>
      <c r="L27"/>
      <c r="M27"/>
      <c r="N27"/>
    </row>
    <row r="28" spans="3:14" ht="27" customHeight="1">
      <c r="C28"/>
      <c r="D28"/>
      <c r="E28"/>
      <c r="F28"/>
      <c r="G28"/>
      <c r="H28" s="4"/>
      <c r="I28" s="4"/>
      <c r="J28"/>
      <c r="K28"/>
      <c r="L28"/>
      <c r="M28"/>
      <c r="N28"/>
    </row>
    <row r="29" spans="3:14" ht="27" customHeight="1">
      <c r="C29"/>
      <c r="D29"/>
      <c r="E29"/>
      <c r="F29"/>
      <c r="G29"/>
      <c r="H29" s="4"/>
      <c r="I29" s="4"/>
      <c r="J29"/>
      <c r="K29"/>
      <c r="L29"/>
      <c r="M29"/>
      <c r="N29"/>
    </row>
    <row r="30" spans="3:14" ht="27" customHeight="1">
      <c r="C30"/>
      <c r="D30"/>
      <c r="E30"/>
      <c r="F30"/>
      <c r="G30"/>
      <c r="H30" s="4"/>
      <c r="I30" s="4"/>
      <c r="J30"/>
      <c r="K30"/>
      <c r="L30"/>
      <c r="M30"/>
      <c r="N30"/>
    </row>
    <row r="31" spans="3:14" ht="27" customHeight="1">
      <c r="C31"/>
      <c r="D31"/>
      <c r="E31"/>
      <c r="F31"/>
      <c r="G31"/>
      <c r="H31" s="4"/>
      <c r="I31" s="4"/>
      <c r="J31"/>
      <c r="K31"/>
      <c r="L31"/>
      <c r="M31"/>
      <c r="N31"/>
    </row>
    <row r="32" spans="3:14" ht="27" customHeight="1">
      <c r="C32"/>
      <c r="D32"/>
      <c r="E32"/>
      <c r="F32"/>
      <c r="G32"/>
      <c r="H32" s="4"/>
      <c r="I32" s="4"/>
      <c r="J32"/>
      <c r="K32"/>
      <c r="L32"/>
      <c r="M32"/>
      <c r="N32"/>
    </row>
  </sheetData>
  <sheetProtection/>
  <mergeCells count="15">
    <mergeCell ref="T1:U1"/>
    <mergeCell ref="J1:K1"/>
    <mergeCell ref="B1:C1"/>
    <mergeCell ref="D1:E1"/>
    <mergeCell ref="F1:G1"/>
    <mergeCell ref="AF1:AG1"/>
    <mergeCell ref="AB1:AC1"/>
    <mergeCell ref="AD1:AE1"/>
    <mergeCell ref="V1:W1"/>
    <mergeCell ref="H1:I1"/>
    <mergeCell ref="X1:Y1"/>
    <mergeCell ref="Z1:AA1"/>
    <mergeCell ref="L1:M1"/>
    <mergeCell ref="N1:O1"/>
    <mergeCell ref="P1:Q1"/>
  </mergeCells>
  <printOptions/>
  <pageMargins left="0.42" right="0.7" top="0.75" bottom="0.75" header="0.3" footer="0.3"/>
  <pageSetup horizontalDpi="600" verticalDpi="600" orientation="landscape" paperSize="9" scale="80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maicarton</dc:creator>
  <cp:keywords/>
  <dc:description/>
  <cp:lastModifiedBy>Samsung</cp:lastModifiedBy>
  <cp:lastPrinted>2013-04-05T16:17:45Z</cp:lastPrinted>
  <dcterms:created xsi:type="dcterms:W3CDTF">2013-03-25T12:19:38Z</dcterms:created>
  <dcterms:modified xsi:type="dcterms:W3CDTF">2013-09-16T20:55:18Z</dcterms:modified>
  <cp:category/>
  <cp:version/>
  <cp:contentType/>
  <cp:contentStatus/>
</cp:coreProperties>
</file>